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Sheet1" sheetId="1" r:id="rId1"/>
  </sheets>
  <definedNames>
    <definedName name="_ftnref1" localSheetId="0">Sheet1!$E$10</definedName>
  </definedNames>
  <calcPr calcId="124519"/>
</workbook>
</file>

<file path=xl/calcChain.xml><?xml version="1.0" encoding="utf-8"?>
<calcChain xmlns="http://schemas.openxmlformats.org/spreadsheetml/2006/main">
  <c r="H15" i="1"/>
  <c r="H14"/>
  <c r="H13"/>
  <c r="J64" l="1"/>
  <c r="J36"/>
  <c r="H36" s="1"/>
  <c r="J37"/>
  <c r="H37" s="1"/>
  <c r="J35" l="1"/>
  <c r="H35" s="1"/>
</calcChain>
</file>

<file path=xl/sharedStrings.xml><?xml version="1.0" encoding="utf-8"?>
<sst xmlns="http://schemas.openxmlformats.org/spreadsheetml/2006/main" count="149" uniqueCount="118">
  <si>
    <t>ընդհանուր</t>
  </si>
  <si>
    <t>Գնման առարկայի</t>
  </si>
  <si>
    <t>Չափաբաժնի համարը</t>
  </si>
  <si>
    <t>Անվանումը</t>
  </si>
  <si>
    <t>Չափման միավորը</t>
  </si>
  <si>
    <t>Քանակը</t>
  </si>
  <si>
    <t>Նախահաշվային գինը</t>
  </si>
  <si>
    <t>Համառոտ նկարագրությունը (տեխնիկական բնութագիր)</t>
  </si>
  <si>
    <t>/ՀՀ դրամ/</t>
  </si>
  <si>
    <t>ՀԱՅՏԱՐԱՐՈՒԹՅՈՒՆ (ՀԱՇՎԵՏՎՈՒԹՅՈՒՆ)</t>
  </si>
  <si>
    <t>ՇՀ ԸՆԹԱՑԱԿԱՐԳՈՎ ԿՆՔՎԱԾ ՊԱՅՄԱՆԱԳՐԻ ՄԱՍԻՆ</t>
  </si>
  <si>
    <t>Գնման ընթացակարգի ընտրության հիմնավորումը</t>
  </si>
  <si>
    <t>Գնվող առարկաները ունեն պարբերական օգտագործման բնույթ</t>
  </si>
  <si>
    <t>Գնման ֆինանսավորման աղբյուրը` ըստ բյուջետային ծախսերի գործառական դասակարգման</t>
  </si>
  <si>
    <t>Բաժին</t>
  </si>
  <si>
    <t>Խումբ</t>
  </si>
  <si>
    <t>Դաս</t>
  </si>
  <si>
    <t>Ծրագիր</t>
  </si>
  <si>
    <t xml:space="preserve">Բյուջե </t>
  </si>
  <si>
    <t>Արտաբյուջե</t>
  </si>
  <si>
    <t>Հրավեր ուղարկելու կամ հրապարակելու ամսաթիվը</t>
  </si>
  <si>
    <t>…</t>
  </si>
  <si>
    <t>Հարցարդման ստացման</t>
  </si>
  <si>
    <t>Պարզաբանման</t>
  </si>
  <si>
    <t>Հրավերի վերաբերյալ պարզաբանումների ամսաթիվը</t>
  </si>
  <si>
    <t>Հ/Հ</t>
  </si>
  <si>
    <t>Մասնակիցների անվանումները</t>
  </si>
  <si>
    <t>Յուրաքանչյուր մասնակցի հայտով ներկայացված գները</t>
  </si>
  <si>
    <t>ՀՀ դրամ</t>
  </si>
  <si>
    <t>Գինն առանց ԱԱՀ</t>
  </si>
  <si>
    <t>ԱԱՀ</t>
  </si>
  <si>
    <t>Ընդհանուր</t>
  </si>
  <si>
    <t>Չափաբաժին 1</t>
  </si>
  <si>
    <t>Չափաբաժին 2</t>
  </si>
  <si>
    <t>Չափաբաժին 3</t>
  </si>
  <si>
    <t>Այլ տեղեկություններ</t>
  </si>
  <si>
    <t>Տվյալներ մերժված հայտերի մասին</t>
  </si>
  <si>
    <t>Գնահատման արդյունքները (բավարար կամ անբավարար)</t>
  </si>
  <si>
    <t>Մասնակցի անվանումը</t>
  </si>
  <si>
    <t>Չ/Բ N</t>
  </si>
  <si>
    <t xml:space="preserve">Ծրարը կազմելու և ներկա-յացնելու համա-պատաս-խանութ-յունը </t>
  </si>
  <si>
    <t>Հրավեր-ով պա-հանջվող փաստա-թղթերի առկա-յությունը</t>
  </si>
  <si>
    <r>
      <rPr>
        <b/>
        <sz val="7"/>
        <color theme="1"/>
        <rFont val="GHEA Grapalat"/>
        <family val="3"/>
      </rPr>
      <t>1.</t>
    </r>
    <r>
      <rPr>
        <sz val="7"/>
        <color theme="1"/>
        <rFont val="GHEA Grapalat"/>
        <family val="3"/>
      </rPr>
      <t xml:space="preserve"> Ֆինա-նսական միջոցներ </t>
    </r>
    <r>
      <rPr>
        <b/>
        <sz val="7"/>
        <color theme="1"/>
        <rFont val="GHEA Grapalat"/>
        <family val="3"/>
      </rPr>
      <t>2.</t>
    </r>
    <r>
      <rPr>
        <sz val="7"/>
        <color theme="1"/>
        <rFont val="GHEA Grapalat"/>
        <family val="3"/>
      </rPr>
      <t xml:space="preserve">Տեխնի-կական միջոց-ներ </t>
    </r>
    <r>
      <rPr>
        <b/>
        <sz val="7"/>
        <color theme="1"/>
        <rFont val="GHEA Grapalat"/>
        <family val="3"/>
      </rPr>
      <t>3.</t>
    </r>
    <r>
      <rPr>
        <sz val="7"/>
        <color theme="1"/>
        <rFont val="GHEA Grapalat"/>
        <family val="3"/>
      </rPr>
      <t>Աշխա-տանքա-յին ռեսուրս-ներ</t>
    </r>
  </si>
  <si>
    <r>
      <rPr>
        <b/>
        <sz val="7"/>
        <color theme="1"/>
        <rFont val="GHEA Grapalat"/>
        <family val="3"/>
      </rPr>
      <t>1.</t>
    </r>
    <r>
      <rPr>
        <sz val="7"/>
        <color theme="1"/>
        <rFont val="GHEA Grapalat"/>
        <family val="3"/>
      </rPr>
      <t xml:space="preserve"> Մասնա-գիտա-կան գոր-ծունեութ-յուն </t>
    </r>
    <r>
      <rPr>
        <b/>
        <sz val="7"/>
        <color theme="1"/>
        <rFont val="GHEA Grapalat"/>
        <family val="3"/>
      </rPr>
      <t>2.</t>
    </r>
    <r>
      <rPr>
        <sz val="7"/>
        <color theme="1"/>
        <rFont val="GHEA Grapalat"/>
        <family val="3"/>
      </rPr>
      <t>Մասնա-գիտա-կան փոր-ձառութ-յունը</t>
    </r>
  </si>
  <si>
    <t>Գնային առաջարկ</t>
  </si>
  <si>
    <t>Ընտրված մասնակիցը</t>
  </si>
  <si>
    <t>Պայմանագրի</t>
  </si>
  <si>
    <t>Պայմանագրի համարը</t>
  </si>
  <si>
    <t>Կնքման ամսաթիվը</t>
  </si>
  <si>
    <t>Կատարման վերջնաժամկետը</t>
  </si>
  <si>
    <t>Կանխավճարի չափը</t>
  </si>
  <si>
    <t>Գինը</t>
  </si>
  <si>
    <t>N</t>
  </si>
  <si>
    <t>ԸՆԴ.</t>
  </si>
  <si>
    <t>Ընդամենը`</t>
  </si>
  <si>
    <t>Օ1</t>
  </si>
  <si>
    <t>այո</t>
  </si>
  <si>
    <t>Ընտրված մասնակցի (մասնակիցների) անվանումը և հասցեն</t>
  </si>
  <si>
    <t>Հասցե, հեռ.</t>
  </si>
  <si>
    <t>Էլ.-փոստ</t>
  </si>
  <si>
    <t>Բանկային հաշիվը</t>
  </si>
  <si>
    <t xml:space="preserve">Մասնակիցների ներգրավման նպատակով &lt;Գնումների մասին&gt; ՀՀ օրենքի համաձայն իրականացված հրապարակումների մասին տեղեկությունները </t>
  </si>
  <si>
    <t xml:space="preserve">Գնման գործընթացի շրջանակներում հակաօրինական գործողություններ հայտնաբերվելու դեպքում դրանց և այդ կապակցությամբ ձեռնարկված գործողությունների համառոտ նկարագիրը </t>
  </si>
  <si>
    <t>Գնման գործընթացի վերաբերյալ ներկայացված բողոքները և դրանց վերաբերյալ կայացված որոշումները</t>
  </si>
  <si>
    <t>Այլ անհրաժեշտ տեղեկություններ</t>
  </si>
  <si>
    <t>Սույն հայտարարության հետ կապված լրացուցիչ տեղեկություններ ստանալու համար կարող եք դիմել գնումների համակարգող</t>
  </si>
  <si>
    <t>Անուն, Ազգանուն</t>
  </si>
  <si>
    <t>Արմինե Նազարյան</t>
  </si>
  <si>
    <t>Հեռախոս</t>
  </si>
  <si>
    <t>Էլ. փոստի հասցեն</t>
  </si>
  <si>
    <t>police-gnumner@rambler.ru</t>
  </si>
  <si>
    <t>Պատվիրատու`  ՀՀ ԿԱ ոստիկանություն</t>
  </si>
  <si>
    <t xml:space="preserve">Հրավերում կատարված փոփոխությունների ամսաթիվը³ </t>
  </si>
  <si>
    <t>ՀՎՀՀ  / Անձնագրի համարը և սերիան</t>
  </si>
  <si>
    <t xml:space="preserve">  ³ Նշվում են հրավերում կատարված բոլոր փոփոխությունների ամսաթվերը:</t>
  </si>
  <si>
    <t xml:space="preserve">  ⁴ Լրացնել տվյալ տարվա ՀՀ պետական բյուջեով և (կամ) արտաբյուջեով նախատեսված գումարի չափը առանց ԱԱՀ, իսկ ընդհանուր նախահաշվային գումարը առանց ԱԱՀ լրացնել  կողքի` «ընդհանուր», սյունյակում:</t>
  </si>
  <si>
    <t xml:space="preserve">  ⁵ Լրացնել տվյալ տարվա ՀՀ պետական բյուջեով և (կամ) արտաբյուջեով նախատեսված գումարի չափը առանց ԱԱՀ, իսկ ընդհանուր նախահաշվային գումարը առանց ԱԱՀ լրացնել  կողքի` «ընդհանուր», սյունյակում:</t>
  </si>
  <si>
    <t xml:space="preserve">  ⁶ Լրացնել տվյալ տարվա ՀՀ պետական բյուջեով և (կամ) արտաբյուջեով նախատեսված գումարի չափը առանց ԱԱՀ, իսկ ընդհանուր նախահաշվային գումարը առանց ԱԱՀ լրացնել  կողքի` «ընդհանուր», սյունյակում:</t>
  </si>
  <si>
    <t xml:space="preserve">  Չի լրացվում, եթե պայմանագրի կողմ է հանդիսանում Հայաստանի Հանրապետությունում հարկ վճարողի հաշվարկային հաշիվ չունեցող անձը:</t>
  </si>
  <si>
    <r>
      <t xml:space="preserve">  </t>
    </r>
    <r>
      <rPr>
        <i/>
        <sz val="5"/>
        <color theme="1"/>
        <rFont val="Calibri"/>
        <family val="2"/>
      </rPr>
      <t>¹</t>
    </r>
    <r>
      <rPr>
        <i/>
        <sz val="5"/>
        <color theme="1"/>
        <rFont val="GHEA Grapalat"/>
        <family val="3"/>
      </rPr>
      <t xml:space="preserve"> Եթե տվյալ տարում նախատեսված են ավելի քիչ միջոցներ, ապա լրացնել տվյալ տարվա ՀՀ պետական բյուջեով և (կամ) արտաբյուջեով նախատեսված ապրանքների, ծառայությունների, աշխատանքների քանակը, իսկ ընդհանուր նախահաշվով նախատեսված ապրանքների, ծառայությունների, աշխատանքների քանակը լրացնել  կողքի` «ընդհանուր», սյունյակում:</t>
    </r>
  </si>
  <si>
    <r>
      <t xml:space="preserve">  </t>
    </r>
    <r>
      <rPr>
        <i/>
        <sz val="5"/>
        <color theme="1"/>
        <rFont val="Calibri"/>
        <family val="2"/>
      </rPr>
      <t>²</t>
    </r>
    <r>
      <rPr>
        <i/>
        <sz val="5"/>
        <color theme="1"/>
        <rFont val="GHEA Grapalat"/>
        <family val="3"/>
      </rPr>
      <t xml:space="preserve"> Եթե տվյալ տարում նախատեսված են ավելի քիչ միջոցներ, ապա լրացնել տվյալ տարվա ՀՀ պետական բյուջեով և (կամ) արտաբյուջեով նախատեսված գումարի չափը, իսկ ընդհանուր նախահաշվային գումարը լրացնել  կողքի` «ընդհանուր», սյունյակում:</t>
    </r>
  </si>
  <si>
    <r>
      <t xml:space="preserve">  </t>
    </r>
    <r>
      <rPr>
        <i/>
        <sz val="5"/>
        <color theme="1"/>
        <rFont val="Calibri"/>
        <family val="2"/>
      </rPr>
      <t>⁷</t>
    </r>
    <r>
      <rPr>
        <i/>
        <sz val="5"/>
        <color theme="1"/>
        <rFont val="GHEA Grapalat"/>
        <family val="3"/>
      </rPr>
      <t xml:space="preserve"> Եթե պայմանագիրը կնքվելու է ընդհանուր արժեքով, սակայն տվյալ տարում նախատեսված են ավելի քիչ միջոցներ, ապա ընդհանուր գինը լրացնել տվյալ սյունյակում, իսկ տվյալ տարվանը` «ընթացիկ տարվա» սյունյակում:</t>
    </r>
  </si>
  <si>
    <t>Առաջարկած գնման առարկայի տեխնիկական հատկանիշների համապատասխանությունը</t>
  </si>
  <si>
    <t>Չ/բ</t>
  </si>
  <si>
    <t>Օ3</t>
  </si>
  <si>
    <t xml:space="preserve">Առկա ֆինանսական միջոցներով </t>
  </si>
  <si>
    <t>25.12.2014թ.</t>
  </si>
  <si>
    <t>Պայմանագրով նախատեսված համառոտ նկարագրությունը (տեխնիկական բնութագիրը)</t>
  </si>
  <si>
    <t xml:space="preserve">Առկա  ֆինանսական միջոցներով </t>
  </si>
  <si>
    <t>*մերժված հայտերի մասին</t>
  </si>
  <si>
    <t>Ընտրված մասնակցի որոշման ամսաթիվը</t>
  </si>
  <si>
    <t>Անգործության ժամկետ</t>
  </si>
  <si>
    <t>Անգործության ժամկետի սկիզբ</t>
  </si>
  <si>
    <t>Անգործության ժամկետի ավարտ</t>
  </si>
  <si>
    <t>Ընտրված մասնակցին պայմանագիր կնքելու առաջարկը ծանուցելու ամսաթիվը</t>
  </si>
  <si>
    <t>Ընտրված մասնակցի կողմից ստորագրված պայմանագիրը պատվիրատուի մոտ մուտքագրվելու ամսաթիվը</t>
  </si>
  <si>
    <t>Պատվիրատուի կողմից պայմանագիրը ստորագրելու ամսաթիվը</t>
  </si>
  <si>
    <t xml:space="preserve">Բենզին &lt;&lt;Պրեմիում&gt;&gt;   կտրոնային </t>
  </si>
  <si>
    <t>լիտր</t>
  </si>
  <si>
    <t>Արտաքին տեսքը` մաքուր և պարզ, օկտանային թիվը որոշված հետազոտական մեթոդով՝ ոչ պակաս 95, շարժիչային մեթոդով՝ ոչ պակաս 85, բենզինի հագեցած գոլորշիների ճնշումը` 45-100 կՊա, կապարի պարունակությունը 5 մգ/դմ3-ից ոչ ավելի, բենզոլի ծավալային մասը 1% -ից ոչ ավելի, խտությունը` 15 C ջերմաստիճանում՝ 720-775 կգ/մ3, ծծմբի պարունակությունը 10 մգ/կգ-ից ոչ ավելի, թթվածնի զանգվածային մասը 2,7%-ից ոչ ավելի, օքսիդիչների ծավալային մասը, ոչ ավելի` մեթանոլ-3%, էթանոլ-5%, իզոպրոպիլ սպիրտ-10%, իզոբուտիլ սպիրտ-10%, եռաբութիլ սպիրտ-7%, եթերներ (C5 և ավելի)-15%, այլ օքսիդիչներ-10%, անվտանգությունը` ըստ ՀՀ կառավարության 2004թ. նոյեմբերի 11-ի N 1592-Ն որոշմամբ հաստատված «Ներքին այրման շարժիչային վառելիքների տեխնիկական կանոնակարգի»</t>
  </si>
  <si>
    <t xml:space="preserve">Բենզին &lt;&lt;Ռեգուլյար&gt;&gt;   կտրոնային </t>
  </si>
  <si>
    <t>Արտաքին տեսքը` մաքուր և պարզ, օկտանային թիվը որոշված հետազոտական մեթոդով՝ ոչ պակաս 91, շարժիչային մեթոդով՝ ոչ պակաս 81, բենզինի հագեցած գոլորշիների ճնշումը` 45-ից մինչև 100 կՊա, կապարի պարունակությունը 5 մգ/դմ3-ից ոչ ավելի, բենզոլի ծավալային մասը 1 %-ից ոչ ավելի, խտությունը` 15 C ջերմաստիճանում՝ 720-ից մինչև 775 կգ/մ3, ծծմբի պարունակությունը` 10 մգ/կգ-ից ոչ ավելի, թթվածնի զանգվածային մասը` 2,7 %-ից ոչ ավելի, օքսիդիչների ծավալային մասը, ոչ ավելի` մեթանոլ-3 %, էթանոլ-5 %, իզոպրոպիլ սպիրտ-10%, իզոբուտիլ սպիրտ-10 %, եռաբութիլ սպիրտ-7 %, եթերներ (C5 և ավելի)-15 %, այլ օքսիդիչներ-10 %, անվտանգությունը, մակնշումը և փաթեթավորումը` ըստ  ՀՀ կառավարության 2004թ. նոյեմբերի 11-ի N 1592-Ն որոշմամբ հաստատված «Ներքին այրման շարժիչային վառելիքների տեխնիկական կանոնակարգի»</t>
  </si>
  <si>
    <t>Բենզին &lt;&lt;Ռեգուլյար&gt;&gt;    բաքով</t>
  </si>
  <si>
    <t>Արտաքին տեսքը` մաքուր և պարզ, օկտանային թիվը որոշված հետազոտական մեթոդով՝ ոչ պակաս 91, շարժիչային մեթոդով՝ ոչ պակաս 81, բենզինի հագեցած գոլորշիների ճնշումը` 45-ից մինչև 100 կՊա, կապարի պարունակությունը 5 մգ/դմ3-ից ոչ ավելի, բենզոլի ծավալային մասը 1 %-ից ոչ ավելի, խտությունը` 15  C ջերմաստիճանում՝ 720-ից մինչև 775 կգ/մ3, ծծմբի պարունակությունը` 10 մգ/կգ-ից ոչ ավելի, թթվածնի զանգվածային մասը` 2,7 %-ից ոչ ավելի, օքսիդիչների ծավալային մասը,  ոչ ավելի` մեթանոլ-3 %, էթանոլ-5 %, իզոպրոպիլ սպիրտ-10%, իզոբուտիլ սպիրտ-10 %, եռաբութիլ սպիրտ-7 %, եթերներ (C5 և ավելի)-15 %, այլ օքսիդիչներ-10 %, անվտանգությունը, մակնշումը և փաթեթավորումը` ըստ ՀՀ կառավարության 2004թ. նոյեմբերի 11-ի N 1592-Ն որոշմամբ հաստատված «Ներքին այրման շարժիչային վառելիքների տեխնիկական կանոնակարգի»</t>
  </si>
  <si>
    <t>&lt;&lt;Ֆլեշ&gt;&gt; ՍՊԸ</t>
  </si>
  <si>
    <t>Մերժված հայտեր չկան:</t>
  </si>
  <si>
    <t>Ծրագիր` 03.01.01.01</t>
  </si>
  <si>
    <t>ք. Երևան, Եզնիկ Կողբացի 30, հեռ. 
/010/534233</t>
  </si>
  <si>
    <t>flash@flashltd.am</t>
  </si>
  <si>
    <t>/01808789/</t>
  </si>
  <si>
    <t>/15100166690902/</t>
  </si>
  <si>
    <t>ՇՀ ԸՆԹԱՑԱԿԱՐԳԻ ԾԱԾԿԱԳԻՐԸ՝ ՀՀ ԿԱ Ո-ՇՀԱՊՁԲ-11/1/ՏՎ/2015/1</t>
  </si>
  <si>
    <t>Պատվիրատուն` ՀՀ ԿԱ ոստիկանությունը, որը գտնվում է Նալբանդյան 130 հասցեում, ստորև ներկայացնում է ՀՀ ԿԱ Ո-ՇՀԱՊՁԲ-11/1/ՏՎ/2015/1 ծածկագրով հայտարարված ՇՀ ընթացակարգի արդյունքում կնքված պայմանագրի /երի/ մասին տեղեկատվությունը։</t>
  </si>
  <si>
    <t>08.12.2014թ.</t>
  </si>
  <si>
    <t>24.12.2014թ.</t>
  </si>
  <si>
    <t>ՀՀ ԿԱ Ո-ՇՀԱՊՁԲ-11/1-4-Վ2015/ՏՎ/1</t>
  </si>
  <si>
    <t>25.12.2015թ.</t>
  </si>
  <si>
    <t>Գնման ընթացակարգում կիրառվել են Գնումների ոլորտը կարգավորող օրենսդրությամբ նախատեսված բանակցություններ գների նվազեցման նպատակով, որի արդյունքում &lt;&lt;Ֆլեշ&gt;&gt; ՍՊԸ-ն կատարել է գների նվազեցում: Բենզին &lt;&lt;Պրեմիում&gt;&gt; կտրոնով – 465 (չորս հարյուր վաթսունհինգ) ՀՀ դրամ (ներառյալ ԱԱՀ):
 - Բենզին &lt;&lt;Ռեգուլյար&gt;&gt;  կտրոնով – 450 (չորս հարյուր հիսուն) ՀՀ դրամ (ներառյալ ԱԱՀ):    - Բենզին &lt;&lt;Ռեգուլյար&gt;&gt;  բաքով – 450 (չորս հարյուր հիսուն) ՀՀ դրամ (ներառյալ ԱԱՀ):</t>
  </si>
</sst>
</file>

<file path=xl/styles.xml><?xml version="1.0" encoding="utf-8"?>
<styleSheet xmlns="http://schemas.openxmlformats.org/spreadsheetml/2006/main">
  <fonts count="17">
    <font>
      <sz val="11"/>
      <color theme="1"/>
      <name val="Calibri"/>
      <family val="2"/>
      <scheme val="minor"/>
    </font>
    <font>
      <sz val="7"/>
      <color theme="1"/>
      <name val="GHEA Grapalat"/>
      <family val="3"/>
    </font>
    <font>
      <b/>
      <i/>
      <sz val="12"/>
      <color theme="1"/>
      <name val="GHEA Grapalat"/>
      <family val="3"/>
    </font>
    <font>
      <sz val="10"/>
      <color theme="1"/>
      <name val="GHEA Grapalat"/>
      <family val="3"/>
    </font>
    <font>
      <b/>
      <sz val="7"/>
      <color theme="1"/>
      <name val="GHEA Grapalat"/>
      <family val="3"/>
    </font>
    <font>
      <b/>
      <sz val="6"/>
      <color theme="1"/>
      <name val="GHEA Grapalat"/>
      <family val="3"/>
    </font>
    <font>
      <sz val="6"/>
      <color theme="1"/>
      <name val="GHEA Grapalat"/>
      <family val="3"/>
    </font>
    <font>
      <sz val="7"/>
      <color rgb="FF000000"/>
      <name val="GHEA Grapalat"/>
      <family val="3"/>
    </font>
    <font>
      <u/>
      <sz val="11"/>
      <color theme="10"/>
      <name val="Calibri"/>
      <family val="2"/>
    </font>
    <font>
      <u/>
      <sz val="7"/>
      <color theme="10"/>
      <name val="GHEA Grapalat"/>
      <family val="3"/>
    </font>
    <font>
      <sz val="5"/>
      <color theme="1"/>
      <name val="GHEA Grapalat"/>
      <family val="3"/>
    </font>
    <font>
      <i/>
      <sz val="5"/>
      <color theme="1"/>
      <name val="GHEA Grapalat"/>
      <family val="3"/>
    </font>
    <font>
      <i/>
      <sz val="5"/>
      <color theme="1"/>
      <name val="Calibri"/>
      <family val="2"/>
    </font>
    <font>
      <sz val="8"/>
      <color theme="1"/>
      <name val="GHEA Grapalat"/>
      <family val="3"/>
    </font>
    <font>
      <sz val="8"/>
      <name val="GHEA Grapalat"/>
      <family val="3"/>
    </font>
    <font>
      <sz val="7"/>
      <name val="GHEA Grapalat"/>
      <family val="3"/>
    </font>
    <font>
      <sz val="6"/>
      <color indexed="8"/>
      <name val="GHEA Grapalat"/>
      <family val="3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8" fillId="0" borderId="0" applyNumberFormat="0" applyFill="0" applyBorder="0" applyAlignment="0" applyProtection="0">
      <alignment vertical="top"/>
      <protection locked="0"/>
    </xf>
  </cellStyleXfs>
  <cellXfs count="185">
    <xf numFmtId="0" fontId="0" fillId="0" borderId="0" xfId="0"/>
    <xf numFmtId="0" fontId="1" fillId="0" borderId="0" xfId="0" applyFont="1"/>
    <xf numFmtId="0" fontId="1" fillId="0" borderId="1" xfId="0" applyFont="1" applyBorder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1" fillId="0" borderId="0" xfId="0" applyFont="1" applyAlignment="1">
      <alignment vertical="center"/>
    </xf>
    <xf numFmtId="0" fontId="6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2" fontId="14" fillId="0" borderId="1" xfId="0" applyNumberFormat="1" applyFont="1" applyFill="1" applyBorder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textRotation="90"/>
    </xf>
    <xf numFmtId="0" fontId="2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/>
    </xf>
    <xf numFmtId="0" fontId="1" fillId="0" borderId="0" xfId="0" applyFont="1" applyFill="1"/>
    <xf numFmtId="0" fontId="4" fillId="0" borderId="1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vertical="center"/>
    </xf>
    <xf numFmtId="0" fontId="1" fillId="0" borderId="1" xfId="0" applyFont="1" applyFill="1" applyBorder="1"/>
    <xf numFmtId="0" fontId="10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vertical="center" wrapText="1"/>
    </xf>
    <xf numFmtId="0" fontId="1" fillId="0" borderId="7" xfId="0" applyFont="1" applyFill="1" applyBorder="1" applyAlignment="1">
      <alignment vertical="center" wrapText="1"/>
    </xf>
    <xf numFmtId="0" fontId="1" fillId="0" borderId="0" xfId="0" applyFont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16" fillId="0" borderId="1" xfId="0" applyFont="1" applyFill="1" applyBorder="1" applyAlignment="1">
      <alignment horizontal="center" vertical="center" wrapText="1"/>
    </xf>
    <xf numFmtId="2" fontId="16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justify" vertical="center" wrapText="1"/>
    </xf>
    <xf numFmtId="0" fontId="7" fillId="0" borderId="1" xfId="0" applyNumberFormat="1" applyFont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/>
    </xf>
    <xf numFmtId="0" fontId="15" fillId="0" borderId="1" xfId="0" applyNumberFormat="1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textRotation="90" wrapText="1"/>
    </xf>
    <xf numFmtId="0" fontId="1" fillId="0" borderId="6" xfId="0" applyFont="1" applyBorder="1" applyAlignment="1">
      <alignment horizontal="center" vertical="center" textRotation="90" wrapText="1"/>
    </xf>
    <xf numFmtId="0" fontId="1" fillId="0" borderId="7" xfId="0" applyFont="1" applyBorder="1" applyAlignment="1">
      <alignment horizontal="center" vertical="center" textRotation="90" wrapText="1"/>
    </xf>
    <xf numFmtId="0" fontId="1" fillId="2" borderId="5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4" fillId="0" borderId="12" xfId="0" applyFont="1" applyBorder="1" applyAlignment="1">
      <alignment vertical="center"/>
    </xf>
    <xf numFmtId="0" fontId="4" fillId="0" borderId="13" xfId="0" applyFont="1" applyBorder="1" applyAlignment="1">
      <alignment vertical="center"/>
    </xf>
    <xf numFmtId="0" fontId="4" fillId="0" borderId="5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1" fillId="0" borderId="10" xfId="0" applyFont="1" applyBorder="1" applyAlignment="1">
      <alignment horizontal="center" vertical="center" wrapText="1"/>
    </xf>
    <xf numFmtId="0" fontId="0" fillId="0" borderId="14" xfId="0" applyBorder="1"/>
    <xf numFmtId="0" fontId="10" fillId="0" borderId="2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/>
    </xf>
    <xf numFmtId="0" fontId="4" fillId="0" borderId="6" xfId="0" applyFont="1" applyBorder="1" applyAlignment="1">
      <alignment horizontal="left" vertical="center"/>
    </xf>
    <xf numFmtId="0" fontId="4" fillId="0" borderId="7" xfId="0" applyFont="1" applyBorder="1" applyAlignment="1">
      <alignment horizontal="left" vertical="center"/>
    </xf>
    <xf numFmtId="0" fontId="1" fillId="0" borderId="5" xfId="0" applyFont="1" applyFill="1" applyBorder="1" applyAlignment="1">
      <alignment horizontal="left" vertical="center"/>
    </xf>
    <xf numFmtId="0" fontId="1" fillId="0" borderId="6" xfId="0" applyFont="1" applyFill="1" applyBorder="1" applyAlignment="1">
      <alignment horizontal="left" vertical="center"/>
    </xf>
    <xf numFmtId="0" fontId="1" fillId="0" borderId="7" xfId="0" applyFont="1" applyFill="1" applyBorder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1" fillId="0" borderId="5" xfId="0" applyFont="1" applyBorder="1" applyAlignment="1">
      <alignment vertical="center"/>
    </xf>
    <xf numFmtId="0" fontId="1" fillId="0" borderId="7" xfId="0" applyFont="1" applyBorder="1" applyAlignment="1">
      <alignment vertical="center"/>
    </xf>
    <xf numFmtId="0" fontId="1" fillId="0" borderId="5" xfId="0" applyFont="1" applyBorder="1"/>
    <xf numFmtId="0" fontId="1" fillId="0" borderId="7" xfId="0" applyFont="1" applyBorder="1"/>
    <xf numFmtId="0" fontId="4" fillId="0" borderId="1" xfId="0" applyFont="1" applyBorder="1" applyAlignment="1">
      <alignment horizontal="center" vertical="center"/>
    </xf>
    <xf numFmtId="0" fontId="1" fillId="0" borderId="5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1" fillId="0" borderId="0" xfId="0" applyFont="1" applyAlignment="1">
      <alignment horizontal="left" vertical="center" wrapText="1"/>
    </xf>
    <xf numFmtId="0" fontId="1" fillId="0" borderId="5" xfId="0" applyFont="1" applyBorder="1" applyAlignment="1">
      <alignment horizontal="left" vertical="center"/>
    </xf>
    <xf numFmtId="0" fontId="1" fillId="0" borderId="7" xfId="0" applyFont="1" applyBorder="1" applyAlignment="1">
      <alignment horizontal="left" vertical="center"/>
    </xf>
    <xf numFmtId="0" fontId="1" fillId="0" borderId="9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4" fillId="0" borderId="5" xfId="0" applyFont="1" applyBorder="1" applyAlignment="1">
      <alignment horizontal="left"/>
    </xf>
    <xf numFmtId="0" fontId="4" fillId="0" borderId="6" xfId="0" applyFont="1" applyBorder="1" applyAlignment="1">
      <alignment horizontal="left"/>
    </xf>
    <xf numFmtId="0" fontId="4" fillId="0" borderId="7" xfId="0" applyFont="1" applyBorder="1" applyAlignment="1">
      <alignment horizontal="left"/>
    </xf>
    <xf numFmtId="0" fontId="1" fillId="0" borderId="5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0" borderId="7" xfId="0" applyFont="1" applyBorder="1" applyAlignment="1">
      <alignment horizontal="left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9" fillId="0" borderId="5" xfId="1" applyFont="1" applyBorder="1" applyAlignment="1" applyProtection="1">
      <alignment horizontal="center" vertical="center"/>
    </xf>
    <xf numFmtId="0" fontId="1" fillId="0" borderId="0" xfId="0" applyFont="1" applyAlignment="1">
      <alignment horizontal="center" vertical="center"/>
    </xf>
    <xf numFmtId="0" fontId="1" fillId="2" borderId="5" xfId="0" applyFont="1" applyFill="1" applyBorder="1" applyAlignment="1">
      <alignment horizontal="left" vertical="center" wrapText="1"/>
    </xf>
    <xf numFmtId="0" fontId="1" fillId="2" borderId="6" xfId="0" applyFont="1" applyFill="1" applyBorder="1" applyAlignment="1">
      <alignment horizontal="left" vertical="center" wrapText="1"/>
    </xf>
    <xf numFmtId="0" fontId="1" fillId="2" borderId="7" xfId="0" applyFont="1" applyFill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1" fillId="0" borderId="9" xfId="0" applyFont="1" applyBorder="1" applyAlignment="1">
      <alignment horizontal="center"/>
    </xf>
    <xf numFmtId="0" fontId="1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1" fillId="0" borderId="11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0" fillId="0" borderId="7" xfId="0" applyBorder="1"/>
    <xf numFmtId="2" fontId="14" fillId="0" borderId="5" xfId="0" applyNumberFormat="1" applyFont="1" applyFill="1" applyBorder="1" applyAlignment="1">
      <alignment horizontal="center" vertical="center"/>
    </xf>
    <xf numFmtId="2" fontId="14" fillId="0" borderId="7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police-gnumner@rambler.ru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98"/>
  <sheetViews>
    <sheetView tabSelected="1" topLeftCell="A79" zoomScale="120" zoomScaleNormal="120" workbookViewId="0">
      <selection activeCell="I35" sqref="I35"/>
    </sheetView>
  </sheetViews>
  <sheetFormatPr defaultRowHeight="9"/>
  <cols>
    <col min="1" max="1" width="0.7109375" style="1" customWidth="1"/>
    <col min="2" max="2" width="4.7109375" style="1" customWidth="1"/>
    <col min="3" max="3" width="18.28515625" style="1" customWidth="1"/>
    <col min="4" max="4" width="11.7109375" style="1" customWidth="1"/>
    <col min="5" max="5" width="10.28515625" style="1" customWidth="1"/>
    <col min="6" max="7" width="9.140625" style="17" customWidth="1"/>
    <col min="8" max="8" width="9" style="1" customWidth="1"/>
    <col min="9" max="9" width="32.140625" style="1" customWidth="1"/>
    <col min="10" max="10" width="30.7109375" style="1" customWidth="1"/>
    <col min="11" max="16384" width="9.140625" style="1"/>
  </cols>
  <sheetData>
    <row r="1" spans="1:10" ht="17.25">
      <c r="A1" s="96" t="s">
        <v>9</v>
      </c>
      <c r="B1" s="96"/>
      <c r="C1" s="96"/>
      <c r="D1" s="96"/>
      <c r="E1" s="96"/>
      <c r="F1" s="96"/>
      <c r="G1" s="96"/>
      <c r="H1" s="96"/>
      <c r="I1" s="96"/>
      <c r="J1" s="96"/>
    </row>
    <row r="2" spans="1:10" ht="9.75" customHeight="1">
      <c r="A2" s="4"/>
      <c r="B2" s="4"/>
      <c r="C2" s="4"/>
      <c r="D2" s="4"/>
      <c r="E2" s="4"/>
      <c r="F2" s="15"/>
      <c r="G2" s="15"/>
      <c r="H2" s="4"/>
      <c r="I2" s="4"/>
    </row>
    <row r="3" spans="1:10" ht="17.25">
      <c r="A3" s="96" t="s">
        <v>10</v>
      </c>
      <c r="B3" s="96"/>
      <c r="C3" s="96"/>
      <c r="D3" s="96"/>
      <c r="E3" s="96"/>
      <c r="F3" s="96"/>
      <c r="G3" s="96"/>
      <c r="H3" s="96"/>
      <c r="I3" s="96"/>
      <c r="J3" s="96"/>
    </row>
    <row r="4" spans="1:10">
      <c r="A4" s="3"/>
      <c r="B4" s="3"/>
      <c r="C4" s="3"/>
      <c r="D4" s="3"/>
      <c r="E4" s="3"/>
      <c r="F4" s="16"/>
      <c r="G4" s="16"/>
      <c r="H4" s="3"/>
      <c r="I4" s="3"/>
    </row>
    <row r="5" spans="1:10" ht="19.5" customHeight="1">
      <c r="A5" s="96" t="s">
        <v>111</v>
      </c>
      <c r="B5" s="96"/>
      <c r="C5" s="96"/>
      <c r="D5" s="96"/>
      <c r="E5" s="96"/>
      <c r="F5" s="96"/>
      <c r="G5" s="96"/>
      <c r="H5" s="96"/>
      <c r="I5" s="96"/>
      <c r="J5" s="96"/>
    </row>
    <row r="6" spans="1:10" ht="45" customHeight="1">
      <c r="A6" s="97" t="s">
        <v>112</v>
      </c>
      <c r="B6" s="97"/>
      <c r="C6" s="97"/>
      <c r="D6" s="97"/>
      <c r="E6" s="97"/>
      <c r="F6" s="97"/>
      <c r="G6" s="97"/>
      <c r="H6" s="97"/>
      <c r="I6" s="97"/>
      <c r="J6" s="97"/>
    </row>
    <row r="7" spans="1:10" ht="6" customHeight="1"/>
    <row r="8" spans="1:10" ht="12.75" customHeight="1">
      <c r="B8" s="92" t="s">
        <v>1</v>
      </c>
      <c r="C8" s="92"/>
      <c r="D8" s="92"/>
      <c r="E8" s="92"/>
      <c r="F8" s="92"/>
      <c r="G8" s="92"/>
      <c r="H8" s="92"/>
      <c r="I8" s="92"/>
      <c r="J8" s="92"/>
    </row>
    <row r="9" spans="1:10" ht="11.25" customHeight="1">
      <c r="B9" s="93" t="s">
        <v>2</v>
      </c>
      <c r="C9" s="93" t="s">
        <v>3</v>
      </c>
      <c r="D9" s="93" t="s">
        <v>4</v>
      </c>
      <c r="E9" s="69" t="s">
        <v>5</v>
      </c>
      <c r="F9" s="71"/>
      <c r="G9" s="69" t="s">
        <v>6</v>
      </c>
      <c r="H9" s="71"/>
      <c r="I9" s="100" t="s">
        <v>7</v>
      </c>
      <c r="J9" s="93" t="s">
        <v>87</v>
      </c>
    </row>
    <row r="10" spans="1:10" ht="10.5" customHeight="1">
      <c r="B10" s="94"/>
      <c r="C10" s="94"/>
      <c r="D10" s="94"/>
      <c r="E10" s="104" t="s">
        <v>85</v>
      </c>
      <c r="F10" s="60" t="s">
        <v>0</v>
      </c>
      <c r="G10" s="69" t="s">
        <v>8</v>
      </c>
      <c r="H10" s="71"/>
      <c r="I10" s="101"/>
      <c r="J10" s="94"/>
    </row>
    <row r="11" spans="1:10" ht="12.75" customHeight="1">
      <c r="B11" s="94"/>
      <c r="C11" s="94"/>
      <c r="D11" s="94"/>
      <c r="E11" s="105"/>
      <c r="F11" s="61"/>
      <c r="G11" s="102" t="s">
        <v>85</v>
      </c>
      <c r="H11" s="93" t="s">
        <v>0</v>
      </c>
      <c r="I11" s="101"/>
      <c r="J11" s="94"/>
    </row>
    <row r="12" spans="1:10" ht="12.75" customHeight="1">
      <c r="B12" s="94"/>
      <c r="C12" s="94"/>
      <c r="D12" s="94"/>
      <c r="E12" s="105"/>
      <c r="F12" s="61"/>
      <c r="G12" s="103"/>
      <c r="H12" s="94"/>
      <c r="I12" s="101"/>
      <c r="J12" s="95"/>
    </row>
    <row r="13" spans="1:10" s="7" customFormat="1" ht="172.5" customHeight="1">
      <c r="B13" s="48">
        <v>1</v>
      </c>
      <c r="C13" s="56" t="s">
        <v>97</v>
      </c>
      <c r="D13" s="49" t="s">
        <v>98</v>
      </c>
      <c r="E13" s="47"/>
      <c r="F13" s="47">
        <v>48000</v>
      </c>
      <c r="G13" s="47"/>
      <c r="H13" s="47">
        <f>F13*465</f>
        <v>22320000</v>
      </c>
      <c r="I13" s="51" t="s">
        <v>99</v>
      </c>
      <c r="J13" s="51" t="s">
        <v>99</v>
      </c>
    </row>
    <row r="14" spans="1:10" s="7" customFormat="1" ht="186.75" customHeight="1">
      <c r="B14" s="55">
        <v>2</v>
      </c>
      <c r="C14" s="5" t="s">
        <v>100</v>
      </c>
      <c r="D14" s="53" t="s">
        <v>98</v>
      </c>
      <c r="E14" s="53"/>
      <c r="F14" s="53">
        <v>350880</v>
      </c>
      <c r="G14" s="53"/>
      <c r="H14" s="53">
        <f>F14*450</f>
        <v>157896000</v>
      </c>
      <c r="I14" s="51" t="s">
        <v>101</v>
      </c>
      <c r="J14" s="51" t="s">
        <v>101</v>
      </c>
    </row>
    <row r="15" spans="1:10" s="7" customFormat="1" ht="166.5" customHeight="1">
      <c r="B15" s="48">
        <v>3</v>
      </c>
      <c r="C15" s="5" t="s">
        <v>102</v>
      </c>
      <c r="D15" s="49" t="s">
        <v>98</v>
      </c>
      <c r="E15" s="47"/>
      <c r="F15" s="47">
        <v>120000</v>
      </c>
      <c r="G15" s="47"/>
      <c r="H15" s="47">
        <f>F15*450</f>
        <v>54000000</v>
      </c>
      <c r="I15" s="52" t="s">
        <v>103</v>
      </c>
      <c r="J15" s="52" t="s">
        <v>103</v>
      </c>
    </row>
    <row r="16" spans="1:10" ht="14.25" customHeight="1">
      <c r="B16" s="98"/>
      <c r="C16" s="99"/>
      <c r="D16" s="98"/>
      <c r="E16" s="99"/>
      <c r="F16" s="98"/>
      <c r="G16" s="98"/>
      <c r="H16" s="98"/>
      <c r="I16" s="98"/>
      <c r="J16" s="98"/>
    </row>
    <row r="17" spans="2:10" ht="18.75" customHeight="1">
      <c r="B17" s="106" t="s">
        <v>11</v>
      </c>
      <c r="C17" s="107"/>
      <c r="D17" s="107"/>
      <c r="E17" s="107"/>
      <c r="F17" s="108"/>
      <c r="G17" s="69" t="s">
        <v>12</v>
      </c>
      <c r="H17" s="70"/>
      <c r="I17" s="70"/>
      <c r="J17" s="71"/>
    </row>
    <row r="18" spans="2:10" ht="15" customHeight="1">
      <c r="B18" s="83"/>
      <c r="C18" s="84"/>
      <c r="D18" s="84"/>
      <c r="E18" s="84"/>
      <c r="F18" s="84"/>
      <c r="G18" s="84"/>
      <c r="H18" s="84"/>
      <c r="I18" s="84"/>
      <c r="J18" s="85"/>
    </row>
    <row r="19" spans="2:10" ht="13.5" customHeight="1">
      <c r="B19" s="118" t="s">
        <v>13</v>
      </c>
      <c r="C19" s="119"/>
      <c r="D19" s="119"/>
      <c r="E19" s="119"/>
      <c r="F19" s="119"/>
      <c r="G19" s="119"/>
      <c r="H19" s="119"/>
      <c r="I19" s="119"/>
      <c r="J19" s="120"/>
    </row>
    <row r="20" spans="2:10" ht="13.5" customHeight="1">
      <c r="B20" s="130" t="s">
        <v>14</v>
      </c>
      <c r="C20" s="130"/>
      <c r="D20" s="130" t="s">
        <v>15</v>
      </c>
      <c r="E20" s="130"/>
      <c r="F20" s="18" t="s">
        <v>16</v>
      </c>
      <c r="G20" s="18" t="s">
        <v>17</v>
      </c>
      <c r="H20" s="36" t="s">
        <v>18</v>
      </c>
      <c r="I20" s="121" t="s">
        <v>19</v>
      </c>
      <c r="J20" s="122"/>
    </row>
    <row r="21" spans="2:10" ht="13.5" customHeight="1">
      <c r="B21" s="88" t="s">
        <v>84</v>
      </c>
      <c r="C21" s="89"/>
      <c r="D21" s="88" t="s">
        <v>55</v>
      </c>
      <c r="E21" s="89"/>
      <c r="F21" s="19" t="s">
        <v>55</v>
      </c>
      <c r="G21" s="19" t="s">
        <v>55</v>
      </c>
      <c r="H21" s="50" t="s">
        <v>56</v>
      </c>
      <c r="I21" s="90"/>
      <c r="J21" s="91"/>
    </row>
    <row r="22" spans="2:10" ht="15" customHeight="1">
      <c r="B22" s="83"/>
      <c r="C22" s="84"/>
      <c r="D22" s="84"/>
      <c r="E22" s="84"/>
      <c r="F22" s="84"/>
      <c r="G22" s="84"/>
      <c r="H22" s="84"/>
      <c r="I22" s="84"/>
      <c r="J22" s="85"/>
    </row>
    <row r="23" spans="2:10" ht="15" customHeight="1">
      <c r="B23" s="129" t="s">
        <v>20</v>
      </c>
      <c r="C23" s="129"/>
      <c r="D23" s="129"/>
      <c r="E23" s="129"/>
      <c r="F23" s="129"/>
      <c r="G23" s="123" t="s">
        <v>113</v>
      </c>
      <c r="H23" s="124"/>
      <c r="I23" s="124"/>
      <c r="J23" s="125"/>
    </row>
    <row r="24" spans="2:10" ht="15" customHeight="1">
      <c r="B24" s="109" t="s">
        <v>72</v>
      </c>
      <c r="C24" s="110"/>
      <c r="D24" s="110"/>
      <c r="E24" s="110"/>
      <c r="F24" s="110"/>
      <c r="G24" s="126">
        <v>1</v>
      </c>
      <c r="H24" s="127"/>
      <c r="I24" s="127"/>
      <c r="J24" s="128"/>
    </row>
    <row r="25" spans="2:10" ht="15" customHeight="1">
      <c r="B25" s="115"/>
      <c r="C25" s="116"/>
      <c r="D25" s="116"/>
      <c r="E25" s="116"/>
      <c r="F25" s="116"/>
      <c r="G25" s="126" t="s">
        <v>21</v>
      </c>
      <c r="H25" s="127"/>
      <c r="I25" s="127"/>
      <c r="J25" s="128"/>
    </row>
    <row r="26" spans="2:10" ht="24" customHeight="1">
      <c r="B26" s="109" t="s">
        <v>24</v>
      </c>
      <c r="C26" s="110"/>
      <c r="D26" s="110"/>
      <c r="E26" s="110"/>
      <c r="F26" s="111"/>
      <c r="G26" s="31"/>
      <c r="H26" s="5" t="s">
        <v>22</v>
      </c>
      <c r="I26" s="136" t="s">
        <v>23</v>
      </c>
      <c r="J26" s="137"/>
    </row>
    <row r="27" spans="2:10" ht="15" customHeight="1">
      <c r="B27" s="112"/>
      <c r="C27" s="113"/>
      <c r="D27" s="113"/>
      <c r="E27" s="113"/>
      <c r="F27" s="114"/>
      <c r="G27" s="32">
        <v>1</v>
      </c>
      <c r="H27" s="9"/>
      <c r="I27" s="131"/>
      <c r="J27" s="132"/>
    </row>
    <row r="28" spans="2:10" ht="15" customHeight="1">
      <c r="B28" s="115"/>
      <c r="C28" s="116"/>
      <c r="D28" s="116"/>
      <c r="E28" s="116"/>
      <c r="F28" s="117"/>
      <c r="G28" s="32" t="s">
        <v>21</v>
      </c>
      <c r="H28" s="9"/>
      <c r="I28" s="131"/>
      <c r="J28" s="132"/>
    </row>
    <row r="29" spans="2:10" ht="12.75" customHeight="1">
      <c r="B29" s="139"/>
      <c r="C29" s="140"/>
      <c r="D29" s="140"/>
      <c r="E29" s="140"/>
      <c r="F29" s="141"/>
      <c r="G29" s="20"/>
      <c r="H29" s="2"/>
      <c r="I29" s="133"/>
      <c r="J29" s="134"/>
    </row>
    <row r="30" spans="2:10" ht="12.75" customHeight="1">
      <c r="B30" s="83"/>
      <c r="C30" s="84"/>
      <c r="D30" s="84"/>
      <c r="E30" s="84"/>
      <c r="F30" s="84"/>
      <c r="G30" s="84"/>
      <c r="H30" s="84"/>
      <c r="I30" s="84"/>
      <c r="J30" s="85"/>
    </row>
    <row r="31" spans="2:10" ht="15" customHeight="1">
      <c r="B31" s="138" t="s">
        <v>25</v>
      </c>
      <c r="C31" s="72" t="s">
        <v>26</v>
      </c>
      <c r="D31" s="73"/>
      <c r="E31" s="76" t="s">
        <v>27</v>
      </c>
      <c r="F31" s="76"/>
      <c r="G31" s="76"/>
      <c r="H31" s="76"/>
      <c r="I31" s="76"/>
      <c r="J31" s="76"/>
    </row>
    <row r="32" spans="2:10" ht="12.75" customHeight="1">
      <c r="B32" s="138"/>
      <c r="C32" s="74"/>
      <c r="D32" s="75"/>
      <c r="E32" s="77" t="s">
        <v>28</v>
      </c>
      <c r="F32" s="78"/>
      <c r="G32" s="78"/>
      <c r="H32" s="78"/>
      <c r="I32" s="78"/>
      <c r="J32" s="79"/>
    </row>
    <row r="33" spans="2:10" ht="16.5" customHeight="1">
      <c r="B33" s="138"/>
      <c r="C33" s="74"/>
      <c r="D33" s="75"/>
      <c r="E33" s="87" t="s">
        <v>29</v>
      </c>
      <c r="F33" s="87"/>
      <c r="G33" s="86" t="s">
        <v>30</v>
      </c>
      <c r="H33" s="86"/>
      <c r="I33" s="135" t="s">
        <v>31</v>
      </c>
      <c r="J33" s="135"/>
    </row>
    <row r="34" spans="2:10" ht="31.5" customHeight="1">
      <c r="B34" s="138"/>
      <c r="C34" s="74"/>
      <c r="D34" s="75"/>
      <c r="E34" s="27" t="s">
        <v>85</v>
      </c>
      <c r="F34" s="28" t="s">
        <v>0</v>
      </c>
      <c r="G34" s="21" t="s">
        <v>85</v>
      </c>
      <c r="H34" s="22" t="s">
        <v>0</v>
      </c>
      <c r="I34" s="8" t="s">
        <v>85</v>
      </c>
      <c r="J34" s="34" t="s">
        <v>0</v>
      </c>
    </row>
    <row r="35" spans="2:10" ht="31.5" customHeight="1">
      <c r="B35" s="54" t="s">
        <v>32</v>
      </c>
      <c r="C35" s="69" t="s">
        <v>104</v>
      </c>
      <c r="D35" s="70"/>
      <c r="E35" s="57"/>
      <c r="F35" s="57">
        <v>18600000</v>
      </c>
      <c r="G35" s="58"/>
      <c r="H35" s="58">
        <f>SUM(J35-F35)</f>
        <v>3720000</v>
      </c>
      <c r="I35" s="59"/>
      <c r="J35" s="59">
        <f>F35*12/10</f>
        <v>22320000</v>
      </c>
    </row>
    <row r="36" spans="2:10" ht="31.5" customHeight="1">
      <c r="B36" s="54" t="s">
        <v>33</v>
      </c>
      <c r="C36" s="69" t="s">
        <v>104</v>
      </c>
      <c r="D36" s="70"/>
      <c r="E36" s="57"/>
      <c r="F36" s="57">
        <v>131580000</v>
      </c>
      <c r="G36" s="58"/>
      <c r="H36" s="58">
        <f t="shared" ref="H36:H37" si="0">SUM(J36-F36)</f>
        <v>26316000</v>
      </c>
      <c r="I36" s="59"/>
      <c r="J36" s="59">
        <f t="shared" ref="J36:J37" si="1">F36*12/10</f>
        <v>157896000</v>
      </c>
    </row>
    <row r="37" spans="2:10" ht="31.5" customHeight="1">
      <c r="B37" s="54" t="s">
        <v>34</v>
      </c>
      <c r="C37" s="69" t="s">
        <v>104</v>
      </c>
      <c r="D37" s="70"/>
      <c r="E37" s="57"/>
      <c r="F37" s="57">
        <v>45000000</v>
      </c>
      <c r="G37" s="58"/>
      <c r="H37" s="58">
        <f t="shared" si="0"/>
        <v>9000000</v>
      </c>
      <c r="I37" s="59"/>
      <c r="J37" s="59">
        <f t="shared" si="1"/>
        <v>54000000</v>
      </c>
    </row>
    <row r="38" spans="2:10" ht="51" customHeight="1">
      <c r="B38" s="69" t="s">
        <v>35</v>
      </c>
      <c r="C38" s="145"/>
      <c r="D38" s="146"/>
      <c r="E38" s="69" t="s">
        <v>117</v>
      </c>
      <c r="F38" s="70"/>
      <c r="G38" s="70"/>
      <c r="H38" s="70"/>
      <c r="I38" s="70"/>
      <c r="J38" s="71"/>
    </row>
    <row r="39" spans="2:10" ht="15" customHeight="1">
      <c r="B39" s="80"/>
      <c r="C39" s="81"/>
      <c r="D39" s="81"/>
      <c r="E39" s="81"/>
      <c r="F39" s="81"/>
      <c r="G39" s="81"/>
      <c r="H39" s="81"/>
      <c r="I39" s="81"/>
      <c r="J39" s="82"/>
    </row>
    <row r="40" spans="2:10" ht="15" customHeight="1">
      <c r="B40" s="83"/>
      <c r="C40" s="84"/>
      <c r="D40" s="84"/>
      <c r="E40" s="84"/>
      <c r="F40" s="84"/>
      <c r="G40" s="84"/>
      <c r="H40" s="84"/>
      <c r="I40" s="84"/>
      <c r="J40" s="85"/>
    </row>
    <row r="41" spans="2:10" ht="15" customHeight="1">
      <c r="B41" s="106" t="s">
        <v>36</v>
      </c>
      <c r="C41" s="107"/>
      <c r="D41" s="107"/>
      <c r="E41" s="107"/>
      <c r="F41" s="107"/>
      <c r="G41" s="107"/>
      <c r="H41" s="107"/>
      <c r="I41" s="107"/>
      <c r="J41" s="108"/>
    </row>
    <row r="42" spans="2:10" ht="15" customHeight="1">
      <c r="B42" s="130" t="s">
        <v>39</v>
      </c>
      <c r="C42" s="147" t="s">
        <v>38</v>
      </c>
      <c r="D42" s="106" t="s">
        <v>37</v>
      </c>
      <c r="E42" s="107"/>
      <c r="F42" s="107"/>
      <c r="G42" s="107"/>
      <c r="H42" s="107"/>
      <c r="I42" s="107"/>
      <c r="J42" s="108"/>
    </row>
    <row r="43" spans="2:10" ht="104.25" customHeight="1">
      <c r="B43" s="130"/>
      <c r="C43" s="148"/>
      <c r="D43" s="30" t="s">
        <v>40</v>
      </c>
      <c r="E43" s="6" t="s">
        <v>41</v>
      </c>
      <c r="F43" s="24" t="s">
        <v>82</v>
      </c>
      <c r="G43" s="25" t="s">
        <v>43</v>
      </c>
      <c r="H43" s="5" t="s">
        <v>42</v>
      </c>
      <c r="I43" s="156" t="s">
        <v>44</v>
      </c>
      <c r="J43" s="180"/>
    </row>
    <row r="44" spans="2:10" ht="14.25" customHeight="1">
      <c r="B44" s="14"/>
      <c r="C44" s="12"/>
      <c r="D44" s="11"/>
      <c r="E44" s="11"/>
      <c r="F44" s="13"/>
      <c r="G44" s="23"/>
      <c r="H44" s="10"/>
      <c r="I44" s="181"/>
      <c r="J44" s="182"/>
    </row>
    <row r="45" spans="2:10" ht="14.25" customHeight="1">
      <c r="B45" s="118" t="s">
        <v>89</v>
      </c>
      <c r="C45" s="119"/>
      <c r="D45" s="119"/>
      <c r="E45" s="119"/>
      <c r="F45" s="119"/>
      <c r="G45" s="119"/>
      <c r="H45" s="119"/>
      <c r="I45" s="119"/>
      <c r="J45" s="120"/>
    </row>
    <row r="46" spans="2:10" ht="14.25" customHeight="1">
      <c r="B46" s="143" t="s">
        <v>35</v>
      </c>
      <c r="C46" s="144"/>
      <c r="D46" s="156" t="s">
        <v>105</v>
      </c>
      <c r="E46" s="157"/>
      <c r="F46" s="157"/>
      <c r="G46" s="157"/>
      <c r="H46" s="157"/>
      <c r="I46" s="157"/>
      <c r="J46" s="161"/>
    </row>
    <row r="47" spans="2:10" ht="14.25" customHeight="1">
      <c r="B47" s="139"/>
      <c r="C47" s="141"/>
      <c r="D47" s="106"/>
      <c r="E47" s="107"/>
      <c r="F47" s="107"/>
      <c r="G47" s="107"/>
      <c r="H47" s="107"/>
      <c r="I47" s="107"/>
      <c r="J47" s="108"/>
    </row>
    <row r="48" spans="2:10" ht="14.25" customHeight="1">
      <c r="B48" s="158"/>
      <c r="C48" s="159"/>
      <c r="D48" s="159"/>
      <c r="E48" s="159"/>
      <c r="F48" s="159"/>
      <c r="G48" s="159"/>
      <c r="H48" s="159"/>
      <c r="I48" s="159"/>
      <c r="J48" s="160"/>
    </row>
    <row r="49" spans="2:10" ht="14.25" customHeight="1">
      <c r="B49" s="183" t="s">
        <v>90</v>
      </c>
      <c r="C49" s="183"/>
      <c r="D49" s="183"/>
      <c r="E49" s="183"/>
      <c r="F49" s="68" t="s">
        <v>114</v>
      </c>
      <c r="G49" s="68"/>
      <c r="H49" s="68"/>
      <c r="I49" s="68"/>
      <c r="J49" s="68"/>
    </row>
    <row r="50" spans="2:10" ht="14.25" customHeight="1">
      <c r="B50" s="183" t="s">
        <v>91</v>
      </c>
      <c r="C50" s="183"/>
      <c r="D50" s="183"/>
      <c r="E50" s="183"/>
      <c r="F50" s="184" t="s">
        <v>92</v>
      </c>
      <c r="G50" s="184"/>
      <c r="H50" s="184"/>
      <c r="I50" s="184"/>
      <c r="J50" s="32" t="s">
        <v>93</v>
      </c>
    </row>
    <row r="51" spans="2:10" ht="14.25" customHeight="1">
      <c r="B51" s="183"/>
      <c r="C51" s="183"/>
      <c r="D51" s="183"/>
      <c r="E51" s="183"/>
      <c r="F51" s="68"/>
      <c r="G51" s="68"/>
      <c r="H51" s="68"/>
      <c r="I51" s="68"/>
      <c r="J51" s="41"/>
    </row>
    <row r="52" spans="2:10" ht="24" customHeight="1">
      <c r="B52" s="183" t="s">
        <v>94</v>
      </c>
      <c r="C52" s="183"/>
      <c r="D52" s="183"/>
      <c r="E52" s="183"/>
      <c r="F52" s="68" t="s">
        <v>114</v>
      </c>
      <c r="G52" s="68"/>
      <c r="H52" s="68"/>
      <c r="I52" s="68"/>
      <c r="J52" s="68"/>
    </row>
    <row r="53" spans="2:10" ht="24" customHeight="1">
      <c r="B53" s="183" t="s">
        <v>95</v>
      </c>
      <c r="C53" s="183"/>
      <c r="D53" s="183"/>
      <c r="E53" s="183"/>
      <c r="F53" s="68" t="s">
        <v>114</v>
      </c>
      <c r="G53" s="68"/>
      <c r="H53" s="68"/>
      <c r="I53" s="68"/>
      <c r="J53" s="68"/>
    </row>
    <row r="54" spans="2:10" ht="19.5" customHeight="1">
      <c r="B54" s="183" t="s">
        <v>96</v>
      </c>
      <c r="C54" s="183"/>
      <c r="D54" s="183"/>
      <c r="E54" s="183"/>
      <c r="F54" s="68" t="s">
        <v>86</v>
      </c>
      <c r="G54" s="68"/>
      <c r="H54" s="68"/>
      <c r="I54" s="68"/>
      <c r="J54" s="68"/>
    </row>
    <row r="55" spans="2:10" ht="12" customHeight="1">
      <c r="B55" s="39"/>
      <c r="C55" s="40"/>
      <c r="D55" s="37"/>
      <c r="E55" s="37"/>
      <c r="F55" s="37"/>
      <c r="G55" s="37"/>
      <c r="H55" s="37"/>
      <c r="I55" s="37"/>
      <c r="J55" s="38"/>
    </row>
    <row r="56" spans="2:10" ht="14.25" customHeight="1">
      <c r="B56" s="93" t="s">
        <v>2</v>
      </c>
      <c r="C56" s="93" t="s">
        <v>45</v>
      </c>
      <c r="D56" s="106" t="s">
        <v>46</v>
      </c>
      <c r="E56" s="107"/>
      <c r="F56" s="107"/>
      <c r="G56" s="107"/>
      <c r="H56" s="107"/>
      <c r="I56" s="107"/>
      <c r="J56" s="108"/>
    </row>
    <row r="57" spans="2:10" ht="14.25" customHeight="1">
      <c r="B57" s="94"/>
      <c r="C57" s="94"/>
      <c r="D57" s="100" t="s">
        <v>47</v>
      </c>
      <c r="E57" s="176"/>
      <c r="F57" s="60" t="s">
        <v>48</v>
      </c>
      <c r="G57" s="60" t="s">
        <v>49</v>
      </c>
      <c r="H57" s="60" t="s">
        <v>50</v>
      </c>
      <c r="I57" s="69" t="s">
        <v>51</v>
      </c>
      <c r="J57" s="71"/>
    </row>
    <row r="58" spans="2:10" ht="14.25" customHeight="1">
      <c r="B58" s="94"/>
      <c r="C58" s="94"/>
      <c r="D58" s="177"/>
      <c r="E58" s="178"/>
      <c r="F58" s="61"/>
      <c r="G58" s="61"/>
      <c r="H58" s="61"/>
      <c r="I58" s="106" t="s">
        <v>28</v>
      </c>
      <c r="J58" s="108"/>
    </row>
    <row r="59" spans="2:10" ht="14.25" customHeight="1">
      <c r="B59" s="95"/>
      <c r="C59" s="95"/>
      <c r="D59" s="179"/>
      <c r="E59" s="146"/>
      <c r="F59" s="173"/>
      <c r="G59" s="173"/>
      <c r="H59" s="173"/>
      <c r="I59" s="43" t="s">
        <v>88</v>
      </c>
      <c r="J59" s="43" t="s">
        <v>31</v>
      </c>
    </row>
    <row r="60" spans="2:10" ht="14.25" customHeight="1">
      <c r="B60" s="45" t="s">
        <v>52</v>
      </c>
      <c r="C60" s="60" t="s">
        <v>104</v>
      </c>
      <c r="D60" s="62" t="s">
        <v>115</v>
      </c>
      <c r="E60" s="63"/>
      <c r="F60" s="66" t="s">
        <v>86</v>
      </c>
      <c r="G60" s="66" t="s">
        <v>116</v>
      </c>
      <c r="H60" s="68"/>
      <c r="I60" s="174" t="s">
        <v>106</v>
      </c>
      <c r="J60" s="175"/>
    </row>
    <row r="61" spans="2:10" ht="14.25" customHeight="1">
      <c r="B61" s="29">
        <v>1</v>
      </c>
      <c r="C61" s="61"/>
      <c r="D61" s="64"/>
      <c r="E61" s="65"/>
      <c r="F61" s="67"/>
      <c r="G61" s="67"/>
      <c r="H61" s="68"/>
      <c r="I61" s="55"/>
      <c r="J61" s="55">
        <v>22320000</v>
      </c>
    </row>
    <row r="62" spans="2:10" ht="14.25" customHeight="1">
      <c r="B62" s="29">
        <v>2</v>
      </c>
      <c r="C62" s="61"/>
      <c r="D62" s="64"/>
      <c r="E62" s="65"/>
      <c r="F62" s="67"/>
      <c r="G62" s="67"/>
      <c r="H62" s="68"/>
      <c r="I62" s="55"/>
      <c r="J62" s="55">
        <v>157896000</v>
      </c>
    </row>
    <row r="63" spans="2:10" ht="14.25" customHeight="1">
      <c r="B63" s="29">
        <v>3</v>
      </c>
      <c r="C63" s="61"/>
      <c r="D63" s="64"/>
      <c r="E63" s="65"/>
      <c r="F63" s="67"/>
      <c r="G63" s="67"/>
      <c r="H63" s="68"/>
      <c r="I63" s="55"/>
      <c r="J63" s="55">
        <v>54000000</v>
      </c>
    </row>
    <row r="64" spans="2:10" ht="14.25" customHeight="1">
      <c r="B64" s="41" t="s">
        <v>53</v>
      </c>
      <c r="C64" s="61"/>
      <c r="D64" s="64"/>
      <c r="E64" s="65"/>
      <c r="F64" s="67"/>
      <c r="G64" s="67"/>
      <c r="H64" s="68"/>
      <c r="I64" s="46" t="s">
        <v>54</v>
      </c>
      <c r="J64" s="42">
        <f>SUM(J61:J63)</f>
        <v>234216000</v>
      </c>
    </row>
    <row r="65" spans="2:10" ht="12" customHeight="1">
      <c r="B65" s="149" t="s">
        <v>57</v>
      </c>
      <c r="C65" s="150"/>
      <c r="D65" s="150"/>
      <c r="E65" s="150"/>
      <c r="F65" s="150"/>
      <c r="G65" s="150"/>
      <c r="H65" s="151"/>
      <c r="I65" s="152"/>
      <c r="J65" s="2"/>
    </row>
    <row r="66" spans="2:10" ht="24" customHeight="1">
      <c r="B66" s="33" t="s">
        <v>83</v>
      </c>
      <c r="C66" s="33" t="s">
        <v>45</v>
      </c>
      <c r="D66" s="69" t="s">
        <v>58</v>
      </c>
      <c r="E66" s="70"/>
      <c r="F66" s="70"/>
      <c r="G66" s="92" t="s">
        <v>73</v>
      </c>
      <c r="H66" s="92"/>
      <c r="I66" s="33" t="s">
        <v>60</v>
      </c>
      <c r="J66" s="35" t="s">
        <v>59</v>
      </c>
    </row>
    <row r="67" spans="2:10" ht="21" customHeight="1">
      <c r="B67" s="33">
        <v>1</v>
      </c>
      <c r="C67" s="43" t="s">
        <v>104</v>
      </c>
      <c r="D67" s="69" t="s">
        <v>107</v>
      </c>
      <c r="E67" s="70"/>
      <c r="F67" s="71"/>
      <c r="G67" s="69" t="s">
        <v>109</v>
      </c>
      <c r="H67" s="71"/>
      <c r="I67" s="43" t="s">
        <v>110</v>
      </c>
      <c r="J67" s="43" t="s">
        <v>108</v>
      </c>
    </row>
    <row r="68" spans="2:10" ht="13.5" customHeight="1">
      <c r="B68" s="158"/>
      <c r="C68" s="159"/>
      <c r="D68" s="159"/>
      <c r="E68" s="159"/>
      <c r="F68" s="159"/>
      <c r="G68" s="159"/>
      <c r="H68" s="159"/>
      <c r="I68" s="159"/>
      <c r="J68" s="160"/>
    </row>
    <row r="69" spans="2:10" ht="13.5" customHeight="1">
      <c r="B69" s="106" t="s">
        <v>35</v>
      </c>
      <c r="C69" s="107"/>
      <c r="D69" s="108"/>
      <c r="E69" s="156"/>
      <c r="F69" s="157"/>
      <c r="G69" s="157"/>
      <c r="H69" s="157"/>
      <c r="I69" s="157"/>
      <c r="J69" s="161"/>
    </row>
    <row r="70" spans="2:10" ht="13.5" customHeight="1">
      <c r="B70" s="153" t="s">
        <v>21</v>
      </c>
      <c r="C70" s="154"/>
      <c r="D70" s="155"/>
      <c r="E70" s="153" t="s">
        <v>21</v>
      </c>
      <c r="F70" s="154"/>
      <c r="G70" s="154"/>
      <c r="H70" s="154"/>
      <c r="I70" s="154"/>
      <c r="J70" s="155"/>
    </row>
    <row r="71" spans="2:10" ht="13.5" customHeight="1">
      <c r="B71" s="83"/>
      <c r="C71" s="84"/>
      <c r="D71" s="84"/>
      <c r="E71" s="84"/>
      <c r="F71" s="84"/>
      <c r="G71" s="84"/>
      <c r="H71" s="84"/>
      <c r="I71" s="84"/>
      <c r="J71" s="85"/>
    </row>
    <row r="72" spans="2:10" ht="40.5" customHeight="1">
      <c r="B72" s="156" t="s">
        <v>61</v>
      </c>
      <c r="C72" s="157"/>
      <c r="D72" s="157"/>
      <c r="E72" s="69"/>
      <c r="F72" s="70"/>
      <c r="G72" s="70"/>
      <c r="H72" s="70"/>
      <c r="I72" s="70"/>
      <c r="J72" s="71"/>
    </row>
    <row r="73" spans="2:10" ht="13.5" customHeight="1">
      <c r="B73" s="162"/>
      <c r="C73" s="163"/>
      <c r="D73" s="163"/>
      <c r="E73" s="163"/>
      <c r="F73" s="163"/>
      <c r="G73" s="163"/>
      <c r="H73" s="163"/>
      <c r="I73" s="163"/>
      <c r="J73" s="164"/>
    </row>
    <row r="74" spans="2:10" ht="53.25" customHeight="1">
      <c r="B74" s="156" t="s">
        <v>62</v>
      </c>
      <c r="C74" s="157"/>
      <c r="D74" s="161"/>
      <c r="E74" s="69"/>
      <c r="F74" s="70"/>
      <c r="G74" s="70"/>
      <c r="H74" s="70"/>
      <c r="I74" s="70"/>
      <c r="J74" s="71"/>
    </row>
    <row r="75" spans="2:10" ht="15.75" customHeight="1">
      <c r="B75" s="162"/>
      <c r="C75" s="163"/>
      <c r="D75" s="163"/>
      <c r="E75" s="163"/>
      <c r="F75" s="163"/>
      <c r="G75" s="163"/>
      <c r="H75" s="163"/>
      <c r="I75" s="163"/>
      <c r="J75" s="164"/>
    </row>
    <row r="76" spans="2:10" ht="33.75" customHeight="1">
      <c r="B76" s="156" t="s">
        <v>63</v>
      </c>
      <c r="C76" s="157"/>
      <c r="D76" s="161"/>
      <c r="E76" s="69"/>
      <c r="F76" s="70"/>
      <c r="G76" s="70"/>
      <c r="H76" s="70"/>
      <c r="I76" s="70"/>
      <c r="J76" s="71"/>
    </row>
    <row r="77" spans="2:10" ht="13.5" customHeight="1">
      <c r="B77" s="167"/>
      <c r="C77" s="168"/>
      <c r="D77" s="168"/>
      <c r="E77" s="168"/>
      <c r="F77" s="168"/>
      <c r="G77" s="168"/>
      <c r="H77" s="168"/>
      <c r="I77" s="168"/>
      <c r="J77" s="169"/>
    </row>
    <row r="78" spans="2:10" ht="13.5" customHeight="1">
      <c r="B78" s="156" t="s">
        <v>64</v>
      </c>
      <c r="C78" s="157"/>
      <c r="D78" s="157"/>
      <c r="E78" s="157"/>
      <c r="F78" s="157"/>
      <c r="G78" s="157"/>
      <c r="H78" s="157"/>
      <c r="I78" s="157"/>
      <c r="J78" s="161"/>
    </row>
    <row r="79" spans="2:10" ht="13.5" customHeight="1">
      <c r="B79" s="158"/>
      <c r="C79" s="159"/>
      <c r="D79" s="159"/>
      <c r="E79" s="159"/>
      <c r="F79" s="159"/>
      <c r="G79" s="159"/>
      <c r="H79" s="159"/>
      <c r="I79" s="159"/>
      <c r="J79" s="160"/>
    </row>
    <row r="80" spans="2:10" ht="13.5" customHeight="1">
      <c r="B80" s="143" t="s">
        <v>65</v>
      </c>
      <c r="C80" s="170"/>
      <c r="D80" s="170"/>
      <c r="E80" s="170"/>
      <c r="F80" s="170"/>
      <c r="G80" s="170"/>
      <c r="H80" s="170"/>
      <c r="I80" s="170"/>
      <c r="J80" s="144"/>
    </row>
    <row r="81" spans="2:10" ht="13.5" customHeight="1">
      <c r="B81" s="106" t="s">
        <v>66</v>
      </c>
      <c r="C81" s="107"/>
      <c r="D81" s="108"/>
      <c r="E81" s="106" t="s">
        <v>68</v>
      </c>
      <c r="F81" s="107"/>
      <c r="G81" s="108"/>
      <c r="H81" s="106" t="s">
        <v>69</v>
      </c>
      <c r="I81" s="108"/>
      <c r="J81" s="2"/>
    </row>
    <row r="82" spans="2:10" ht="13.5" customHeight="1">
      <c r="B82" s="106" t="s">
        <v>67</v>
      </c>
      <c r="C82" s="107"/>
      <c r="D82" s="108"/>
      <c r="E82" s="106">
        <v>10596152</v>
      </c>
      <c r="F82" s="107"/>
      <c r="G82" s="108"/>
      <c r="H82" s="165" t="s">
        <v>70</v>
      </c>
      <c r="I82" s="108"/>
      <c r="J82" s="2"/>
    </row>
    <row r="83" spans="2:10" ht="14.25" customHeight="1">
      <c r="B83" s="110" t="s">
        <v>71</v>
      </c>
      <c r="C83" s="110"/>
      <c r="D83" s="110"/>
    </row>
    <row r="84" spans="2:10" ht="14.25" customHeight="1">
      <c r="B84" s="166"/>
      <c r="C84" s="166"/>
      <c r="D84" s="166"/>
    </row>
    <row r="85" spans="2:10" ht="14.25" customHeight="1">
      <c r="B85" s="44"/>
      <c r="C85" s="44"/>
      <c r="D85" s="44"/>
    </row>
    <row r="86" spans="2:10" ht="14.25" customHeight="1">
      <c r="B86" s="44"/>
      <c r="C86" s="44"/>
      <c r="D86" s="44"/>
    </row>
    <row r="87" spans="2:10" ht="14.25" customHeight="1">
      <c r="B87" s="26"/>
      <c r="C87" s="26"/>
      <c r="D87" s="26"/>
    </row>
    <row r="88" spans="2:10" ht="14.25" customHeight="1">
      <c r="B88" s="26"/>
      <c r="C88" s="26"/>
      <c r="D88" s="26"/>
    </row>
    <row r="89" spans="2:10" ht="14.25" customHeight="1">
      <c r="B89" s="172"/>
      <c r="C89" s="172"/>
      <c r="D89" s="172"/>
    </row>
    <row r="90" spans="2:10" ht="18" customHeight="1">
      <c r="B90" s="142" t="s">
        <v>79</v>
      </c>
      <c r="C90" s="142"/>
      <c r="D90" s="142"/>
      <c r="E90" s="142"/>
      <c r="F90" s="142"/>
      <c r="G90" s="142"/>
      <c r="H90" s="142"/>
      <c r="I90" s="142"/>
      <c r="J90" s="142"/>
    </row>
    <row r="91" spans="2:10" ht="14.25" customHeight="1">
      <c r="B91" s="142" t="s">
        <v>80</v>
      </c>
      <c r="C91" s="142"/>
      <c r="D91" s="142"/>
      <c r="E91" s="142"/>
      <c r="F91" s="142"/>
      <c r="G91" s="142"/>
      <c r="H91" s="142"/>
      <c r="I91" s="142"/>
      <c r="J91" s="142"/>
    </row>
    <row r="92" spans="2:10" ht="14.25" customHeight="1">
      <c r="B92" s="142" t="s">
        <v>74</v>
      </c>
      <c r="C92" s="142"/>
      <c r="D92" s="142"/>
      <c r="E92" s="142"/>
      <c r="F92" s="142"/>
      <c r="G92" s="142"/>
      <c r="H92" s="142"/>
      <c r="I92" s="142"/>
      <c r="J92" s="142"/>
    </row>
    <row r="93" spans="2:10" ht="14.25" customHeight="1">
      <c r="B93" s="142" t="s">
        <v>75</v>
      </c>
      <c r="C93" s="142"/>
      <c r="D93" s="142"/>
      <c r="E93" s="142"/>
      <c r="F93" s="142"/>
      <c r="G93" s="142"/>
      <c r="H93" s="142"/>
      <c r="I93" s="142"/>
      <c r="J93" s="142"/>
    </row>
    <row r="94" spans="2:10" ht="14.25" customHeight="1">
      <c r="B94" s="142" t="s">
        <v>76</v>
      </c>
      <c r="C94" s="142"/>
      <c r="D94" s="142"/>
      <c r="E94" s="142"/>
      <c r="F94" s="142"/>
      <c r="G94" s="142"/>
      <c r="H94" s="142"/>
      <c r="I94" s="142"/>
      <c r="J94" s="142"/>
    </row>
    <row r="95" spans="2:10" ht="14.25" customHeight="1">
      <c r="B95" s="142" t="s">
        <v>77</v>
      </c>
      <c r="C95" s="142"/>
      <c r="D95" s="142"/>
      <c r="E95" s="142"/>
      <c r="F95" s="142"/>
      <c r="G95" s="142"/>
      <c r="H95" s="142"/>
      <c r="I95" s="142"/>
      <c r="J95" s="142"/>
    </row>
    <row r="96" spans="2:10" ht="14.25" customHeight="1">
      <c r="B96" s="142" t="s">
        <v>81</v>
      </c>
      <c r="C96" s="142"/>
      <c r="D96" s="142"/>
      <c r="E96" s="142"/>
      <c r="F96" s="142"/>
      <c r="G96" s="142"/>
      <c r="H96" s="142"/>
      <c r="I96" s="142"/>
      <c r="J96" s="142"/>
    </row>
    <row r="97" spans="2:10" ht="14.25" customHeight="1">
      <c r="B97" s="142" t="s">
        <v>78</v>
      </c>
      <c r="C97" s="142"/>
      <c r="D97" s="142"/>
      <c r="E97" s="142"/>
      <c r="F97" s="142"/>
      <c r="G97" s="142"/>
      <c r="H97" s="142"/>
      <c r="I97" s="142"/>
      <c r="J97" s="142"/>
    </row>
    <row r="98" spans="2:10" ht="18.75" customHeight="1">
      <c r="B98" s="171"/>
      <c r="C98" s="171"/>
      <c r="D98" s="171"/>
      <c r="E98" s="171"/>
      <c r="F98" s="171"/>
      <c r="G98" s="171"/>
      <c r="H98" s="171"/>
      <c r="I98" s="171"/>
    </row>
  </sheetData>
  <mergeCells count="133">
    <mergeCell ref="D46:J46"/>
    <mergeCell ref="D47:J47"/>
    <mergeCell ref="B48:J48"/>
    <mergeCell ref="B54:E54"/>
    <mergeCell ref="F54:J54"/>
    <mergeCell ref="B49:E49"/>
    <mergeCell ref="F49:J49"/>
    <mergeCell ref="B50:E51"/>
    <mergeCell ref="F50:I50"/>
    <mergeCell ref="F51:I51"/>
    <mergeCell ref="B52:E52"/>
    <mergeCell ref="F52:J52"/>
    <mergeCell ref="B53:E53"/>
    <mergeCell ref="F53:J53"/>
    <mergeCell ref="B98:I98"/>
    <mergeCell ref="B89:D89"/>
    <mergeCell ref="B82:D82"/>
    <mergeCell ref="B90:J90"/>
    <mergeCell ref="B91:J91"/>
    <mergeCell ref="B92:J92"/>
    <mergeCell ref="B93:J93"/>
    <mergeCell ref="F57:F59"/>
    <mergeCell ref="G57:G59"/>
    <mergeCell ref="H57:H59"/>
    <mergeCell ref="E81:G81"/>
    <mergeCell ref="I60:J60"/>
    <mergeCell ref="I57:J57"/>
    <mergeCell ref="I58:J58"/>
    <mergeCell ref="D57:E59"/>
    <mergeCell ref="H82:I82"/>
    <mergeCell ref="B83:D84"/>
    <mergeCell ref="B74:D74"/>
    <mergeCell ref="B76:D76"/>
    <mergeCell ref="B81:D81"/>
    <mergeCell ref="B75:J75"/>
    <mergeCell ref="E74:J74"/>
    <mergeCell ref="E76:J76"/>
    <mergeCell ref="B77:J77"/>
    <mergeCell ref="B78:J78"/>
    <mergeCell ref="B79:J79"/>
    <mergeCell ref="B80:J80"/>
    <mergeCell ref="B94:J94"/>
    <mergeCell ref="B95:J95"/>
    <mergeCell ref="B96:J96"/>
    <mergeCell ref="B97:J97"/>
    <mergeCell ref="B46:C46"/>
    <mergeCell ref="B38:D38"/>
    <mergeCell ref="B42:B43"/>
    <mergeCell ref="C42:C43"/>
    <mergeCell ref="B56:B59"/>
    <mergeCell ref="C56:C59"/>
    <mergeCell ref="B65:I65"/>
    <mergeCell ref="D66:F66"/>
    <mergeCell ref="G66:H66"/>
    <mergeCell ref="B69:D69"/>
    <mergeCell ref="B70:D70"/>
    <mergeCell ref="B72:D72"/>
    <mergeCell ref="B68:J68"/>
    <mergeCell ref="E69:J69"/>
    <mergeCell ref="E70:J70"/>
    <mergeCell ref="B71:J71"/>
    <mergeCell ref="E72:J72"/>
    <mergeCell ref="B73:J73"/>
    <mergeCell ref="E82:G82"/>
    <mergeCell ref="H81:I81"/>
    <mergeCell ref="I29:J29"/>
    <mergeCell ref="I33:J33"/>
    <mergeCell ref="G25:J25"/>
    <mergeCell ref="B30:J30"/>
    <mergeCell ref="I26:J26"/>
    <mergeCell ref="I27:J27"/>
    <mergeCell ref="B31:B34"/>
    <mergeCell ref="C35:D35"/>
    <mergeCell ref="B29:F29"/>
    <mergeCell ref="B26:F28"/>
    <mergeCell ref="B18:J18"/>
    <mergeCell ref="B19:J19"/>
    <mergeCell ref="I20:J20"/>
    <mergeCell ref="B22:J22"/>
    <mergeCell ref="G23:J23"/>
    <mergeCell ref="G24:J24"/>
    <mergeCell ref="B23:F23"/>
    <mergeCell ref="B24:F25"/>
    <mergeCell ref="B20:C20"/>
    <mergeCell ref="D20:E20"/>
    <mergeCell ref="I28:J28"/>
    <mergeCell ref="B21:C21"/>
    <mergeCell ref="D21:E21"/>
    <mergeCell ref="I21:J21"/>
    <mergeCell ref="B8:J8"/>
    <mergeCell ref="J9:J12"/>
    <mergeCell ref="A1:J1"/>
    <mergeCell ref="A3:J3"/>
    <mergeCell ref="A5:J5"/>
    <mergeCell ref="A6:J6"/>
    <mergeCell ref="B16:J16"/>
    <mergeCell ref="G17:J17"/>
    <mergeCell ref="I9:I12"/>
    <mergeCell ref="E9:F9"/>
    <mergeCell ref="G9:H9"/>
    <mergeCell ref="G10:H10"/>
    <mergeCell ref="G11:G12"/>
    <mergeCell ref="H11:H12"/>
    <mergeCell ref="C9:C12"/>
    <mergeCell ref="D9:D12"/>
    <mergeCell ref="E10:E12"/>
    <mergeCell ref="F10:F12"/>
    <mergeCell ref="B9:B12"/>
    <mergeCell ref="B17:F17"/>
    <mergeCell ref="C60:C64"/>
    <mergeCell ref="D60:E64"/>
    <mergeCell ref="F60:F64"/>
    <mergeCell ref="G60:G64"/>
    <mergeCell ref="H60:H64"/>
    <mergeCell ref="D67:F67"/>
    <mergeCell ref="G67:H67"/>
    <mergeCell ref="C31:D34"/>
    <mergeCell ref="E31:J31"/>
    <mergeCell ref="E32:J32"/>
    <mergeCell ref="E38:J38"/>
    <mergeCell ref="B39:J39"/>
    <mergeCell ref="B40:J40"/>
    <mergeCell ref="G33:H33"/>
    <mergeCell ref="E33:F33"/>
    <mergeCell ref="C36:D36"/>
    <mergeCell ref="C37:D37"/>
    <mergeCell ref="B47:C47"/>
    <mergeCell ref="D56:J56"/>
    <mergeCell ref="B41:J41"/>
    <mergeCell ref="D42:J42"/>
    <mergeCell ref="I43:J43"/>
    <mergeCell ref="B45:J45"/>
    <mergeCell ref="I44:J44"/>
  </mergeCells>
  <hyperlinks>
    <hyperlink ref="H82" r:id="rId1"/>
  </hyperlinks>
  <pageMargins left="0.511811023622047" right="0.31496062992126" top="0.62992125984252001" bottom="0.62992125984252001" header="0.511811023622047" footer="0.511811023622047"/>
  <pageSetup scale="95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Sheet1!_ftnref1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2014-12-29T06:22:00Z</dcterms:modified>
</cp:coreProperties>
</file>