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206" i="1"/>
  <c r="J207"/>
  <c r="J208"/>
  <c r="J209"/>
  <c r="J210"/>
  <c r="J211"/>
  <c r="J212"/>
  <c r="J213"/>
  <c r="J216"/>
  <c r="J200"/>
  <c r="J201"/>
  <c r="J202"/>
  <c r="J205"/>
  <c r="J222"/>
  <c r="J221"/>
  <c r="J220"/>
  <c r="J217"/>
  <c r="J199"/>
  <c r="J196"/>
  <c r="J192"/>
  <c r="J193"/>
  <c r="J191"/>
  <c r="J218" l="1"/>
  <c r="J223"/>
  <c r="J214"/>
  <c r="J203"/>
  <c r="J54"/>
  <c r="H54" s="1"/>
  <c r="J55"/>
  <c r="H55" s="1"/>
  <c r="J57"/>
  <c r="H57" s="1"/>
  <c r="J59"/>
  <c r="H59" s="1"/>
  <c r="J60"/>
  <c r="H60" s="1"/>
  <c r="J61"/>
  <c r="H61" s="1"/>
  <c r="J62"/>
  <c r="H62" s="1"/>
  <c r="J63"/>
  <c r="H63" s="1"/>
  <c r="J65"/>
  <c r="H65" s="1"/>
  <c r="J67"/>
  <c r="H67" s="1"/>
  <c r="J68"/>
  <c r="H68" s="1"/>
  <c r="J69"/>
  <c r="H69" s="1"/>
  <c r="J70"/>
  <c r="H70" s="1"/>
  <c r="J71"/>
  <c r="H71" s="1"/>
  <c r="J72"/>
  <c r="H72" s="1"/>
  <c r="J73"/>
  <c r="H73" s="1"/>
  <c r="J74"/>
  <c r="J75"/>
  <c r="H75" s="1"/>
  <c r="J76"/>
  <c r="H76" s="1"/>
  <c r="J77"/>
  <c r="H77" s="1"/>
  <c r="J78"/>
  <c r="H78" s="1"/>
  <c r="J79"/>
  <c r="H79" s="1"/>
  <c r="J81"/>
  <c r="H81" s="1"/>
  <c r="J83"/>
  <c r="H83" s="1"/>
  <c r="J85"/>
  <c r="J86"/>
  <c r="H86" s="1"/>
  <c r="J87"/>
  <c r="H87" s="1"/>
  <c r="J88"/>
  <c r="H88" s="1"/>
  <c r="J89"/>
  <c r="J90"/>
  <c r="H90" s="1"/>
  <c r="J91"/>
  <c r="H91" s="1"/>
  <c r="J92"/>
  <c r="H92" s="1"/>
  <c r="J93"/>
  <c r="H93" s="1"/>
  <c r="J94"/>
  <c r="H94" s="1"/>
  <c r="J95"/>
  <c r="H95" s="1"/>
  <c r="J96"/>
  <c r="H96" s="1"/>
  <c r="J97"/>
  <c r="H97" s="1"/>
  <c r="J98"/>
  <c r="H98" s="1"/>
  <c r="J99"/>
  <c r="H99" s="1"/>
  <c r="J100"/>
  <c r="H100" s="1"/>
  <c r="J101"/>
  <c r="H101" s="1"/>
  <c r="J106"/>
  <c r="H106" s="1"/>
  <c r="J107"/>
  <c r="H107" s="1"/>
  <c r="J109"/>
  <c r="H109" s="1"/>
  <c r="J111"/>
  <c r="H111" s="1"/>
  <c r="J115"/>
  <c r="H115" s="1"/>
  <c r="J116"/>
  <c r="H116" s="1"/>
  <c r="J118"/>
  <c r="J119"/>
  <c r="H119" s="1"/>
  <c r="J121"/>
  <c r="H121" s="1"/>
  <c r="J122"/>
  <c r="H122" s="1"/>
  <c r="J125"/>
  <c r="J127"/>
  <c r="H127" s="1"/>
  <c r="J130"/>
  <c r="H130" s="1"/>
  <c r="J131"/>
  <c r="H131" s="1"/>
  <c r="J132"/>
  <c r="H132" s="1"/>
  <c r="J133"/>
  <c r="J134"/>
  <c r="H134" s="1"/>
  <c r="J135"/>
  <c r="H135" s="1"/>
  <c r="J136"/>
  <c r="H136" s="1"/>
  <c r="J137"/>
  <c r="H137" s="1"/>
  <c r="J138"/>
  <c r="H138" s="1"/>
  <c r="J139"/>
  <c r="H139" s="1"/>
  <c r="J140"/>
  <c r="H140" s="1"/>
  <c r="J141"/>
  <c r="H141" s="1"/>
  <c r="J143"/>
  <c r="H143" s="1"/>
  <c r="J144"/>
  <c r="H144" s="1"/>
  <c r="J145"/>
  <c r="H145" s="1"/>
  <c r="J146"/>
  <c r="H146" s="1"/>
  <c r="J147"/>
  <c r="H147" s="1"/>
  <c r="J149"/>
  <c r="H149" s="1"/>
  <c r="J151"/>
  <c r="H151" s="1"/>
  <c r="J153"/>
  <c r="H153" s="1"/>
  <c r="J156"/>
  <c r="H156" s="1"/>
  <c r="J157"/>
  <c r="H157" s="1"/>
  <c r="J158"/>
  <c r="H158" s="1"/>
  <c r="J159"/>
  <c r="H159" s="1"/>
  <c r="J161"/>
  <c r="H161" s="1"/>
  <c r="J162"/>
  <c r="H162" s="1"/>
  <c r="J164"/>
  <c r="H164" s="1"/>
  <c r="J165"/>
  <c r="H165" s="1"/>
  <c r="J166"/>
  <c r="H166" s="1"/>
  <c r="J167"/>
  <c r="H167" s="1"/>
  <c r="I54"/>
  <c r="G54" s="1"/>
  <c r="I55"/>
  <c r="G55" s="1"/>
  <c r="I57"/>
  <c r="G57" s="1"/>
  <c r="I59"/>
  <c r="G59" s="1"/>
  <c r="I60"/>
  <c r="G60" s="1"/>
  <c r="I61"/>
  <c r="G61" s="1"/>
  <c r="I62"/>
  <c r="G62" s="1"/>
  <c r="I63"/>
  <c r="G63" s="1"/>
  <c r="I65"/>
  <c r="G65" s="1"/>
  <c r="I67"/>
  <c r="G67" s="1"/>
  <c r="I68"/>
  <c r="G68" s="1"/>
  <c r="I69"/>
  <c r="G69" s="1"/>
  <c r="I70"/>
  <c r="G70" s="1"/>
  <c r="I71"/>
  <c r="G71" s="1"/>
  <c r="I72"/>
  <c r="G72" s="1"/>
  <c r="I73"/>
  <c r="G73" s="1"/>
  <c r="I74"/>
  <c r="G74" s="1"/>
  <c r="I75"/>
  <c r="G75" s="1"/>
  <c r="I76"/>
  <c r="G76" s="1"/>
  <c r="I77"/>
  <c r="G77" s="1"/>
  <c r="I78"/>
  <c r="G78" s="1"/>
  <c r="I79"/>
  <c r="I81"/>
  <c r="G81" s="1"/>
  <c r="I83"/>
  <c r="G83" s="1"/>
  <c r="I85"/>
  <c r="G85" s="1"/>
  <c r="I86"/>
  <c r="I87"/>
  <c r="G87" s="1"/>
  <c r="I88"/>
  <c r="G88" s="1"/>
  <c r="I89"/>
  <c r="G89" s="1"/>
  <c r="I90"/>
  <c r="G90" s="1"/>
  <c r="I91"/>
  <c r="G91" s="1"/>
  <c r="I92"/>
  <c r="G92" s="1"/>
  <c r="I93"/>
  <c r="G93" s="1"/>
  <c r="I94"/>
  <c r="G94" s="1"/>
  <c r="I95"/>
  <c r="G95" s="1"/>
  <c r="I96"/>
  <c r="G96" s="1"/>
  <c r="I97"/>
  <c r="G97" s="1"/>
  <c r="I98"/>
  <c r="G98" s="1"/>
  <c r="I99"/>
  <c r="G99" s="1"/>
  <c r="I100"/>
  <c r="G100" s="1"/>
  <c r="I101"/>
  <c r="G101" s="1"/>
  <c r="I106"/>
  <c r="G106" s="1"/>
  <c r="I107"/>
  <c r="G107" s="1"/>
  <c r="I109"/>
  <c r="G109" s="1"/>
  <c r="I111"/>
  <c r="G111" s="1"/>
  <c r="I115"/>
  <c r="G115" s="1"/>
  <c r="I116"/>
  <c r="G116" s="1"/>
  <c r="I118"/>
  <c r="G118" s="1"/>
  <c r="I119"/>
  <c r="I121"/>
  <c r="G121" s="1"/>
  <c r="I122"/>
  <c r="G122" s="1"/>
  <c r="I125"/>
  <c r="G125" s="1"/>
  <c r="I127"/>
  <c r="G127" s="1"/>
  <c r="I130"/>
  <c r="G130" s="1"/>
  <c r="I131"/>
  <c r="G131" s="1"/>
  <c r="I132"/>
  <c r="G132" s="1"/>
  <c r="I133"/>
  <c r="G133" s="1"/>
  <c r="I134"/>
  <c r="G134" s="1"/>
  <c r="I135"/>
  <c r="G135" s="1"/>
  <c r="I136"/>
  <c r="G136" s="1"/>
  <c r="I137"/>
  <c r="I138"/>
  <c r="G138" s="1"/>
  <c r="I139"/>
  <c r="G139" s="1"/>
  <c r="I140"/>
  <c r="G140" s="1"/>
  <c r="I141"/>
  <c r="G141" s="1"/>
  <c r="I143"/>
  <c r="G143" s="1"/>
  <c r="I144"/>
  <c r="G144" s="1"/>
  <c r="I145"/>
  <c r="G145" s="1"/>
  <c r="I146"/>
  <c r="G146" s="1"/>
  <c r="I147"/>
  <c r="I149"/>
  <c r="G149" s="1"/>
  <c r="I151"/>
  <c r="G151" s="1"/>
  <c r="I153"/>
  <c r="G153" s="1"/>
  <c r="I156"/>
  <c r="G156" s="1"/>
  <c r="I157"/>
  <c r="G157" s="1"/>
  <c r="I158"/>
  <c r="G158" s="1"/>
  <c r="I159"/>
  <c r="I161"/>
  <c r="G161" s="1"/>
  <c r="I162"/>
  <c r="G162" s="1"/>
  <c r="I164"/>
  <c r="G164" s="1"/>
  <c r="I165"/>
  <c r="G165" s="1"/>
  <c r="I166"/>
  <c r="G166" s="1"/>
  <c r="I167"/>
  <c r="G167" s="1"/>
  <c r="H56"/>
  <c r="H58"/>
  <c r="H64"/>
  <c r="H66"/>
  <c r="H74"/>
  <c r="H80"/>
  <c r="H82"/>
  <c r="H84"/>
  <c r="H85"/>
  <c r="H89"/>
  <c r="H102"/>
  <c r="H103"/>
  <c r="H104"/>
  <c r="H105"/>
  <c r="H108"/>
  <c r="H110"/>
  <c r="H112"/>
  <c r="H113"/>
  <c r="H114"/>
  <c r="H117"/>
  <c r="H118"/>
  <c r="H120"/>
  <c r="H123"/>
  <c r="H124"/>
  <c r="H125"/>
  <c r="H126"/>
  <c r="H128"/>
  <c r="H129"/>
  <c r="H133"/>
  <c r="H142"/>
  <c r="H148"/>
  <c r="H150"/>
  <c r="H152"/>
  <c r="H154"/>
  <c r="H155"/>
  <c r="H160"/>
  <c r="H163"/>
  <c r="G56"/>
  <c r="G58"/>
  <c r="G64"/>
  <c r="G66"/>
  <c r="G79"/>
  <c r="G80"/>
  <c r="G82"/>
  <c r="G84"/>
  <c r="G86"/>
  <c r="G102"/>
  <c r="G103"/>
  <c r="G104"/>
  <c r="G105"/>
  <c r="G108"/>
  <c r="G110"/>
  <c r="G112"/>
  <c r="G113"/>
  <c r="G114"/>
  <c r="G117"/>
  <c r="G119"/>
  <c r="G120"/>
  <c r="G123"/>
  <c r="G124"/>
  <c r="G126"/>
  <c r="G128"/>
  <c r="G129"/>
  <c r="G137"/>
  <c r="G142"/>
  <c r="G147"/>
  <c r="G148"/>
  <c r="G150"/>
  <c r="G152"/>
  <c r="G154"/>
  <c r="G155"/>
  <c r="G159"/>
  <c r="G160"/>
  <c r="G163"/>
  <c r="I53"/>
  <c r="G53" s="1"/>
  <c r="J197"/>
  <c r="J194" l="1"/>
  <c r="J53" l="1"/>
  <c r="H53" s="1"/>
</calcChain>
</file>

<file path=xl/sharedStrings.xml><?xml version="1.0" encoding="utf-8"?>
<sst xmlns="http://schemas.openxmlformats.org/spreadsheetml/2006/main" count="426" uniqueCount="223">
  <si>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</si>
  <si>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</si>
  <si>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</si>
  <si>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</si>
  <si>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</si>
  <si>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</si>
  <si>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</si>
  <si>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</si>
  <si>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</si>
  <si>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</si>
  <si>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</si>
  <si>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</si>
  <si>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</si>
  <si>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</si>
  <si>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</si>
  <si>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</si>
  <si>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</si>
  <si>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</si>
  <si>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</si>
  <si>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</si>
  <si>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</si>
  <si>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</si>
  <si>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</si>
  <si>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</si>
  <si>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</si>
  <si>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</si>
  <si>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</si>
  <si>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</si>
  <si>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</si>
  <si>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</si>
  <si>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</si>
  <si>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</si>
  <si>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</si>
  <si>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</si>
  <si>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</si>
  <si>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</si>
  <si>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</si>
  <si>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</si>
  <si>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</si>
  <si>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</si>
  <si>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</si>
  <si>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</si>
  <si>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</si>
  <si>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</si>
  <si>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</si>
  <si>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</si>
  <si>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</si>
  <si>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</si>
  <si>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</si>
  <si>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</si>
  <si>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</si>
  <si>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</si>
  <si>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</si>
  <si>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</si>
  <si>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</si>
  <si>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</si>
  <si>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</si>
  <si>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</si>
  <si>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</si>
  <si>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</si>
  <si>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</si>
  <si>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</si>
  <si>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</si>
  <si>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</si>
  <si>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</si>
  <si>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</si>
  <si>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</si>
  <si>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</si>
  <si>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</si>
  <si>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</si>
  <si>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</si>
  <si>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</si>
  <si>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</si>
  <si>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</si>
  <si>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</si>
  <si>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</si>
  <si>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</si>
  <si>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</si>
  <si>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</si>
  <si>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</si>
  <si>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</si>
  <si>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</si>
  <si>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</si>
  <si>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</si>
  <si>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</si>
  <si>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</si>
  <si>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</si>
  <si>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</si>
  <si>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</si>
  <si>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</si>
  <si>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</si>
  <si>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</si>
  <si>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</si>
  <si>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</si>
  <si>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</si>
  <si>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</si>
  <si>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</si>
  <si>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>25.12.2015թ.</t>
  </si>
  <si>
    <t>Գնման ընթացակարգում չեն կիրառվել Գնումների ոլորտը կարգավորող օրենսդրությամբ նախատեսված բանակցություններ:</t>
  </si>
  <si>
    <t>ՇՀ ԸՆԹԱՑԱԿԱՐԳԻ ԾԱԾԿԱԳԻՐԸ՝ ՀՀ ԿԱ Ո-ՇՀԱՊՁԲ-11/11/ՏՎ/2015</t>
  </si>
  <si>
    <t>Պատվիրատուն` ՀՀ ԿԱ ոստիկանությունը, որը գտնվում է Նալբանդյան 130 հասցեում, ստորև ներկայացնում է ՀՀ ԿԱ Ո-ՇՀԱՊՁԲ-11/11/ՏՎ/2015 ծածկագրով հայտարարված ՇՀ ընթացակարգի արդյունքում կնքված պայմանագրի /երի/ մասին տեղեկատվությունը։</t>
  </si>
  <si>
    <t>Հատակ մաքրելու ձող</t>
  </si>
  <si>
    <t>Էլեկտրական լամպ 60վտ</t>
  </si>
  <si>
    <t>Էլեկտրական լամպ 100վտ</t>
  </si>
  <si>
    <t>Շիկացման լամպեր</t>
  </si>
  <si>
    <t>Տնտեսող լամպեր</t>
  </si>
  <si>
    <t>Ցերեկային  լամպ 60սմ</t>
  </si>
  <si>
    <t>Ցերեկային  լամպ 120սմ</t>
  </si>
  <si>
    <t>Դռան փականներ</t>
  </si>
  <si>
    <t>Օճառ</t>
  </si>
  <si>
    <t>Ձեռքի հեղուկ օճառ</t>
  </si>
  <si>
    <t>Լվացող նյութեր</t>
  </si>
  <si>
    <t>Սպասքի լվացման արտադրանք</t>
  </si>
  <si>
    <t>Լվացքի փոշի ձեռքով լվանալու համար</t>
  </si>
  <si>
    <t>Զուգարանի մաքրման նյութեր</t>
  </si>
  <si>
    <t>Լվացքի փոշի ավտոմատ</t>
  </si>
  <si>
    <t>Մաքրող կտորներ</t>
  </si>
  <si>
    <t>Ձեռքի  թղթե սրբիչներ</t>
  </si>
  <si>
    <t>Ավել</t>
  </si>
  <si>
    <t>Ռուլոնով զուգարանի թուղթ</t>
  </si>
  <si>
    <t>հատ</t>
  </si>
  <si>
    <t>կգ</t>
  </si>
  <si>
    <t>Ð³ï³Ï Ù³ùñ»Éáõ ÓáÕ³÷³Ûï  1,5-2 Ù »ñÏ³ñáõÃÛ³Ý ÷³Ûï» Ï³Ù åÉ³ëïÙ³ëë³Û», É³ù³å³ïí³Í:</t>
  </si>
  <si>
    <t>¾É. É³Ùå 60 ìï:  ¾É»Ïïñ³Ï³Ý É³Ùå»ñ (220-230) ì É³ñÙ³Ý, 50 Ðó Ñ³×³Ë³Ï³ÝáõÃÛ³Ý, 60 ìï Ñ½áñáõÃÛ³Ý, Ã³÷³ÝóÇÏ, ï³ÝÓ³Ó¨, կոթառը E 27/27 տիպի, ¶úêî 2239-79 կամ համարժեքը: ԱÝíï³Ý•áõÃÛáõÝÝª Áëï ¶úêî 28712-90 ¨ ÐÐ Ï³é³í³ñáõÃÛ³Ý 2005Ã. ÷»ïñí³ñÇ 3-Ç N 150-Ü áñáßÙ³Ùµ Ñ³ëï³ïí³Í §ò³Íñ É³ñÙ³Ý ¿É»Ïïñ³ë³ñù³íáñáõÙÝ»ñÇÝ Ý»ñÏ³Û³óíáÕ å³Ñ³ÝçÝ»ñÇ ï»ËÝÇÏ³Ï³Ý Ï³ÝáÝ³Ï³ñ•Ç¦: ¾Ïá  É³ÛÃ Ï³Ù Ñ³Ù³ñÅ»ù</t>
  </si>
  <si>
    <t>¾É. É³Ùå 100 ìï :¾É»Ïïñ³Ï³Ý É³Ùå»ñ (220-230) ì É³ñÙ³Ý, 50 Ðó Ñ³×³Ë³Ï³ÝáõÃÛ³Ý, 100 ìï Ñ½áñáõÃÛ³Ý, Ã³÷³ÝóÇÏ, ï³ÝÓ³Ó¨, կոթառը E 27/27 տիպի, ¶úêî 2239-79 կամ համարժեքը: ԱÝíï³Ý•áõÃÛáõÝÝª Áëï ¶úêî 28712-90 ¨ ÐÐ Ï³é³í³ñáõÃÛ³Ý 2005Ã. ÷»ïñí³ñÇ 3-Ç N 150-Ü áñáßÙ³Ùµ Ñ³ëï³ïí³Í §ò³Íñ É³ñÙ³Ý ¿É»Ïïñ³ë³ñù³íáñáõÙÝ»ñÇÝ Ý»ñÏ³Û³óíáÕ å³Ñ³ÝçÝ»ñÇ ï»ËÝÇÏ³Ï³Ý Ï³ÝáÝ³Ï³ñ•Ç¦: ¾Ïá  É³ÛÃ Ï³Ù Ñ³Ù³ñÅ»ù</t>
  </si>
  <si>
    <t>Èáõë³ñÓ³ÏÇ É³Ùå ¸èÈ 250 ìï : ¸èÈ Ù³ÏÝÇßÇ, 250ìï Ñ½áñáõÃÛ³Ùµ, ³ñï³ùÇÝ Éáõë³íáñáõÃÛ³Ý Ñ³Ù³ñ, Áëï ÝáñÙ³ïÇí ÷³ëï³ÃÕÃ»ñÇ, ³Ýíï³Ý•áõÃÛáõÝÁ Áëï ÐÐ Ï³é³í³ñáõÃÛ³Ý 2005Ã. ÷»ïñí³ñÇ 3-Ç N 150-Ü áñáßÙ³Ùµ Ñ³ëï³ïí³Í §ò³Íñ É³ñÙ³Ý ¿É»Ïïñ³ë³ñù³íáñáõÙÝ»ñÇÝ Ý»ñÏ³Û³óíáÕ å³Ñ³ÝçÝ»ñÇ ï»ËÝÇÏ³Ï³Ý Ï³ÝáÝ³Ï³ñ•Ç¦: §Ø³½¹³¦ Ù³ÏÝÇßÇ Ï³Ù Ñ³Ù³ñÅ»ù:</t>
  </si>
  <si>
    <t>Èáõë³ñÓ³ÏÇ É³Ùå ¸èÈ 500 ìï :  ¸èÈ Ù³ÏÝÇßÇ, 500ìï Ñ½áñáõÃÛ³Ùµ, ³ñï³ùÇÝ Éáõë³íáñáõÃÛ³Ý Ñ³Ù³ñ, Áëï ÝáñÙ³ïÇí ÷³ëï³ÃÕÃ»ñÇ, ³Ýíï³Ý•áõÃÛáõÝÁ Áëï ÐÐ Ï³é³í³ñáõÃÛ³Ý 2005Ã. ÷»ïñí³ñÇ 3-Ç N 150-Ü áñáßÙ³Ùµ Ñ³ëï³ïí³Í §ò³Íñ É³ñÙ³Ý ¿É»Ïïñ³ë³ñù³íáñáõÙÝ»ñÇÝ Ý»ñÏ³Û³óíáÕ å³Ñ³ÝçÝ»ñÇ ï»ËÝÇÏ³Ï³Ý Ï³ÝáÝ³Ï³ñ•Ç¦: §Ø³½¹³¦ Ù³ÏÝÇßÇ Ï³Ù Ñ³Ù³ñÅ»ù</t>
  </si>
  <si>
    <t>Տնտեսող լամպ 18վտ: ԼÛáõÙÇÝ»ëó»Ýï³ÛÇÝ լամպ օղակաձև, 18 վտ անվանական հզորությամբ, 50Հց  հաճախականության:Գալարաձև, գալարների քանակը 4 հատ: Երկարությունը 10 սմ, ցոկոլը սովորական: Աշխատանքային դիմացկունությունը 12000ժամ: Խնայում է 80% էլեկտրաէներգիա:Արձակում է ,,Տաք լույս՛՛: ,,Վ-Մաքս՛՛ մակնիշի Ï³Ù Ñ³Ù³ñÅ»ù</t>
  </si>
  <si>
    <t>ò»ñ»Ï³ÛÇÝ É³Ùå / ÉÛáõÙÇÝÇսó»ï. 60ëÙ/ : Խողովակաձև  լյումինեսցենտային լամպ ուղիղ, օղակաձև կամ U-ձև G-13 տիպի լամպակոթով, 18 Վտ անվանական հզորությամբ, 50 Հց հաճախականության, 60 սմ երկարությամբ, ԳՕՍՏ 6825-91։ Անվտանգությունը` ըստ ՀՀ կառավարության 2005թ. փետրվարի 3-ի N 150-Ն որոշմամբ հաստատված ՙՑածր լարման էլեկտրասարքավորումներին ներկայացվող պահանջների տեխնիկական կանոնակարգի՚ և ԳՕՍՏ Ռ ՄԷԿ 61195-99: ,,Ֆիլիպս՛՛ մակնիշի  կամ համարժեքը:</t>
  </si>
  <si>
    <t>ò»ñ»Ï³ÛÇÝ É³Ùå / ÉÛáõÙÇÝÇսó»ï. 120ëÙ/: Խողովակաձև լյումինեսցենտային լամպ ուղիղ, օղակաձև կամ U- ձև G-13 տիպի լամպակոթով, 36 Վտ անվանական հզորությամբ, 50 Հց հաճախականության, 120 սմ` ըստ ԳՕՍՏ 6825-91 կամ համարժեք։ Անվտանգությունը` ՀՀ կառավարության 2005թ. փետրվարի 3-ի N 150-Ն որոշմամբ հաստատված Ցածր լարման էլեկտրասարքավորումներին  ներկայացվող պահանջների տեխնիկական  կանոնակարգի”: ,,Ֆիլիպս՛՛ մակնիշի  կամ համարժեքը:</t>
  </si>
  <si>
    <t>Դռան ներդիր փականի բռնակ , պղնձի կամ  արույրի համաձուլվածքից բռնակներ: Դռանը ամրացվող, թիթեղի չափսը  25,5 x5,5 սմ: Բռնակը միաձույլ մետաղից: Գույնը արծաթափայլ կամ ոսկեգույն: Քաշը 790գրամ: ,,Բովոս” մակնիշի կամ համարժեքը:</t>
  </si>
  <si>
    <t>¸é³Ý Ý»ñ¹ñáíÇ ÷³Ï³Ýի մեխանիզմ, 2 É»½í³Ïáí, å³ïñ³ëïí³Í åáÕå³ïÇó, É³ïáõÝÇó: Բռնակի անցկացման տեղը առանցքակալով: ,,Կալե” կամ ,,Արջիլ” մակնիշի կամ համարժեքը: Քաշը 730գր.: 24x7,5 չափսի: Հաստությունը 1,5 սմ:</t>
  </si>
  <si>
    <t>¸é³Ý Ý»ñ¹ñáíÇ ÷³Ï³ÝÇ Ïá¹³íáñ ÙÇçáõÏ É³ïáõÝÇó, »ñÏ³ñáõÃÛáõÝÁ` 9 ëÙ, 320 գրամ, µ³Ý³ÉÇÝ»ñÇ ù³Ý³ÏÁ` 5:  êïí³ñ³ÃÕÃ» ïáõ÷áí:,,Կալե ՛՛ մակնիշի կամ համարժեքը:</t>
  </si>
  <si>
    <t>ú×³é Ó»éùÇ ³ñï³ë³ÑÙ³ÝÛ³Ý ãáñëáõÝ»ñÇ, ÏïáñÝ»ñÇ ¨ ³ÛÉ Ó¨»ñáí, áñ³Ï³Ï³Ý ÃÇíÁ (×³ñå³ÃÃáõÝ»ñÇ ½³Ý•í³ÍÁ í»ñ³Ñ³ßí³ñÏí³Í 100•ñ ÏïáñÇ ³Ýí³Ý³Ï³Ý ½³Ý•í³ÍÇ Ñ³Ù³ñ) áã å³Ï³ë` §â»½áù¦ ¨ §¾ùëïñ³¦ ï»ë³ÏÝ»ñÇ հ³Ù³ñ 78•, §Ø³ÝÏ³Ï³Ý¦ ¨ §êáíáñ³Ï³Ý¦ ï»ë³ÏÝ»ñÇ Ñ³Ù³ñ 74•, ëá¹³Û³ÝÛáõÃ»ñÇ  ½³Ý•í³Í³ÛÇÝ (í»ñ³Ñ³ßí³ñÏí³Í Áëï Na2O) Ù³ëÁ áã ³í»ÉÇ` §â»½áù¦ ï»ë³ÏÇ Ñ³Ù³ñ µ³ó³Ï³ÛáõÙ ¿, §¾ùëïñ³¦ ï»ë³ÏÇ Ñ³Ù³ñ` 0.2%, §Ø³ÝÏ³Ï³Ý¦ ï»ë³ÏÇ Ñ³Ù³ñ` 0.15%, §êáíáñ³Ï³Ý¦ ï»ë³ÏÇ Ñ³Ù³ñ` 0.22%, û×³éÇó ³Ýç³ïíáÕ ×³ñå³ÃÃáõÝ»ñÇ åÝ¹»óÙ³Ý ç»ñÙ³ëïÇ×³ÝÁ (ïÇïñÁ)` 36-41  0C,, Ý³ïñÇáõÙÇ ùÉáñÇ¹Ç ½³Ý•í³Í³ÛÇÝ Ù³ëÁ` 0.4%-Çó áã ³í»ÉÇ, ÇÝãå»ë Ý³¨ ³Ýíï³Ý•áõÃÛáõÝÁ` Áëï ÐÐ ³éáÕç³å³ÑáõÃÛ³Ý Ý³Ë³ñ³ñÇ 2005Ã. ÝáÛ»Ùµ»ñÇ 24-Ç N 1109-Ü Ññ³Ù³Ýáí Ñ³ëï³ïí³Í §N 2-III-8.2 ûÍ³Ý»ÉÇù³ÏáëÙ»ïÇÏ³Ï³Ý ³ñï³¹ñ³ÝùÇ ³ñï³¹ñáõÃÛ³ÝÁ ¨ ³Ýíï³Ý•áõÃÛ³ÝÁ Ý»ñÏ³Û³óíáÕ ÑÇ•Ç»ÝÇÏ å³Ñ³ÝçÝ»ñ¦ ë³ÝÇï³ñ³Ï³Ý Ï³ÝáÝÝ»ñÇ ¨ ÝáñÙ»ñÇ, Ù³ÏÝßáõÙÁ  ¨ ÷³Ã»Ã³íáñáõÙÁ Áëï ¶úêî 28546-2002: Պալմոլիվ կամ  ê»Ûý•áñï մակնիշի: Հատը 100գրամ, ö³Ã»Ã³íáñí³Í 5 Ñ³ïÁ Ù»Ï ÷³Ã»ÃáõÙ</t>
  </si>
  <si>
    <t>Հեղուկ օճառ անտիբակտերիալ, խոնավեցնող: Մակերևութաակտիվ նյութերից և տարբեր կենսաբանական ակտիվ նյութերի լուսամզվածքներից պատրաստված օճառ, հոտավետ, ջրածնային իոնների խտությունը՝ 7-10pH, ջրում չլուծվող խառնուկների պարունակությունը ոչ ավել՝ 15%-ից, չօճառացվող օրգանական նյութերի և ճարպերի պարունակությունը՝ ոչ ավել 0,5%-ից, փրփրագոյացնող հատկությունը՝ ոչ պակաս 300սմ3-ից, եվրոպական արտադրության, Bulvinws, «Լավեքս» կամ համարժեքը, անվտանգությունը ըստ ՀՀ կառավարության 2004 թվականի դեկտեմբերի 16-ի N 1795-Ն որոշմամբ հաստատված «Մակերերևութաակտիվ միջոցների և մակերերևութաակտիվ նյութեր պարունակող լվացող ու մաքրող միջոցների տեխնիկական կանոնակարգի»1É-ոց տարայով, ³ñï³ë³ÑÙ³ÝÛ³Ý ³ñï³¹ñáõÃÛ³Ý</t>
  </si>
  <si>
    <t xml:space="preserve">êåÇï³Ï»óÝáÕ ÙÇçáó / Å³í»É / :êåÇï³Ï»óÝáÕ ¨ ³Ëï³Ñ³ÝÇã Ñ³ïÏáõÃÛáõÝÝ»ñáí Ñ»ÕáõÏ §Ü³ÇñÇï¦, ³ÏïÇí ùÉáñÇ å³ñáõÝ³ÏáõÃÛáõÝÁ 90, 120 Ï³Ù 150 Ï•/Ù3 Ï³Ù Ñ³Ù³ñÅ»ù:Կենցաղային քիմիա գործարանի արտադրություն: Բելիզնա կամ դեղքլոր 1լ-ոց åáÉÇÙ»ñ³ÛÇÝ Ñ³ïáõÏ տարաներով / áã åÉ³ëïÇÏ ßß»ñáí/ </t>
  </si>
  <si>
    <t>²Ù³Ý»Õ»ÝÇ Éí³óÙ³Ý գել: Ø³ÍáõÏ³ÝÙ³Ý ½³Ý•í³Í, û•ï³•áñÍí³Í Ñáï³íáñÇãÇ Ñáïáí, •áõÛÝÁª Áëï Éí³óáÕ ÙÇçáóÝ»ñÇ •áõÛÝÇ áñáßÙ³Ý ë³Ý¹Õ³ÏÇ, çñ³ÍÝ³ÛÇÝ óáõóÇãÁ (pH)ª 9-10,5, Ù³Ï»ñ¨áõÃ³³ÏïÇí ÝÛáõÃÇ ½³Ý•í³Í³ÛÇÝ Ù³ëÁª áã å³Ï³ë 18 %, çñáõÙ ãÉáõÍíáÕ ÝÛáõÃ»ñÇ ½³Ý•í³Í³ÛÇÝ Ù³ëÁª áã ³í»ÉÇ 3 %, ËáÝ³íáõÃÛ³Ý ½³Ý•í³Í³ÛÇÝ Ù³ëÁª áã ³í»ÉÇ 50 %, ã³÷³Íñ³ñí³Í åáÉÇÙ»ñ³ÛÇÝ ï³ñ³Ý»ñáõÙª 500•ñ-áó ½³Ý•í³ÍÝ»ñáí: ²Ýíï³Ý•áõÃÛáõÝÁ, Ù³ÏÝßáõÙÁ ¨ ÷³Ã»Ã³íáñáõÙÁ` ÐÐ Ï³é³í³ñáõÃÛ³Ý 2004Ã. ¹»Ïï»Ùµ»ñÇ 16-Ç N 1795-Ü áñáßÙ³Ùµ Ñ³ëï³ïí³Í §Ø³Ï»ñ¨áõÃ³³ÏïÇí ÙÇçáóÝ»ñÇ ¨ Ù³Ï»ñ¨áõÃ³³ÏïÇí ÝÛáõÃ»ñ å³ñáõÝ³ÏáÕ Éí³óáÕ ¨ Ù³ùñáÕ ÙÇçáóÝ»ñÇ ï»ËÝÇÏ³Ï³Ý Ï³ÝáÝ³Ï³ñ•Ç¦ §Ֆերի¦ Ï³Ù §Ä»Ùãáõ•¦`  Ïենցաղային քիմիա գործարանի արտադրությ³ն</t>
  </si>
  <si>
    <t>êÇÝÃ»ïÇÏ Éí³óáÕ ÙÇçáóÝ»ñ (Éí³óùÇ ÷áßÇ)  300գ-ոց տուփերով: êåÇï³Ï Ï³Ù µ³ó ¹»ÕÝ³íáõÝ Ï³Ù •áõÝ³íáñ³Í Ñ³ïÇÏ³íáñ ÷áßÇ, ÷áßáõ ½³Ý•í³Í³ÛÇÝ Ù³ëÁ áã ³í»É 5 %, pH-Á` 7,5-11,5, ýáëýáñ³ÃÃí³Ï³Ý ³Õ»ñÇ ½³Ý•í³Í³ÛÇÝ Ù³ëÁ áã ³í»É 22 %, ÷ñ÷ñ³•áÛ³óÙ³Ý áõÝ³ÏáõÃÛáõÝÁ (ó³Íñ ÷ñ÷ñ³•áÛ³óÝáÕ ÙÇçáóÝ»ñÇ Ñ³Ù³ñ) áã ³í»É 200 ÙÙ, ÷ñ÷áõñÇ Ï³ÛáõÝáõÃÛáõÝÁ áã ³í»É 0,3 ÙÇ³íáñ, Éí³óáÕ áõÝ³ÏáõÃÛáõÝÁ áã å³Ï³ë 85 %, ëåÇï³Ï»óÝáÕ áõÝ³ÏáõÃÛáõÝÁ (ùÇÙÇ³Ï³Ý ëåÇï³Ï»óÝáÕ ÝÛáõÃ»ñ å³ñáõÝ³ÏáÕ ÙÇçáóÝ»ñÇ Ñ³Ù³ñ) áã å³Ï³ë 80 %, ԳՕêî 25644-96: ²Ýíï³Ý•áõÃÛáõÝÁ, Ù³ÏÝßáõÙÁ ¨ ÷³Ã»Ã³íáñáõÙÁ` ÐÐ Ï³é³í³ñáõÃÛ³Ý 2004Ã. ¹»Ïï»Ùµ»ñÇ 16-Ç N 1795-Ü áñáßÙ³Ùµ Ñ³ëï³ïí³Í §Ø³Ï»ñ¨áõÛÃ³³ÏïÇí ÙÇçáóÝ»ñÇ ¨ Ù³Ï»ñ¨áõÛÃ³³ÏïÇí ÝÛáõÃ»ñ å³ñáõÝ³ÏáÕ Éí³óáÕ ¨ Ù³ùñáÕ ÙÇçáóÝ»ñÇ ï»ËÝÇÏ³Ï³Ý Ï³ÝáÝ³Ï³ñ•Ç¦ համաձայն: ,, Բարֆ՛՛ կամ համարժեքը:</t>
  </si>
  <si>
    <t>Èí³óáÕ ¨ Ù³ùñáÕ ÷áßÇ (ռախշա) : êåÇï³Ï Ï³Ù µ³ó ¹»ÕÝ³íáõÝ Ï³Ù •áõÝ³íáñ³Í Ñ³ïÇÏ³íáñ ÷áßÇ, ÷áßáõ ½³Ý•í³Í³ÛÇÝ Ù³ëÁ áã ³í»É 5 %, pH-Á` 7,5-11,5ýáëýáñ³ÃÃí³Ï³Ý ³Õ»ñÇ ½³Ý•í³Í³ÛÇÝ Ù³ëÁ áã ³í»É 22 %, ÷ñ÷ñ³•áÛ³óÙ³Ý áõÝ³ÏáõÃÛáõÝÁ (ó³Íñ ÷ñ÷ñ³•áÛ³óÝáÕ ÙÇçáóÝ»ñÇ Ñ³Ù³ñ) áã ³í»É 200 ÙÙ, ÷ñ÷áõñÇ Ï³ÛáõÝáõÃÛáõÝÁ áã ³í»É 0,3 ÙÇ³íáñ, Éí³óáÕ áõÝ³ÏáõÃÛáõÝÁ áã å³Ï³ë 85 %, ëåÇï³Ï»óÝáÕ áõÝ³ÏáõÃÛáõÝÁ (ùÇÙÇ³Ï³Ý ëåÇï³Ï»óÝáÕ ÝÛáõÃ»ñ å³ñáõÝ³ÏáÕ ÙÇçáóÝ»ñÇ Ñ³Ù³ñ) áã å³Ï³ë 80 %, Ðêî 275-2007: ²Ýíï³Ý•áõÃÛáõÝÁ, Ù³ÏÝßáõÙÁ ¨ ÷³Ã»Ã³íáñáõÙÁ` ÐÐ Ï³é³í³ñáõÃÛ³Ý 2004Ã. ¹»Ïï»Ùµ»ñÇ 16-Ç N 1795-Ü áñáßÙ³Ùµ Ñ³ëï³ïí³Í §Ø³Ï»ñ¨áõÛÃ³³ÏïÇí ÙÇçáóÝ»ñÇ ¨ Ù³Ï»ñ¨áõÛÃ³³ÏïÇí ÝÛáõÃ»ñ å³ñáõÝ³ÏáÕ Éí³óáÕ ¨ Ù³ùñáÕ ÙÇçáóÝ»ñÇ ï»ËÝÇÏ³Ï³Ý Ï³ÝáÝ³Ï³ñ•Ç¦ §è³Ïß³¦ ýÇñÙ³ÛÇ Ï³Ù Ñ³Ù³ñÅ»ù 0.5 Ï• ï³ñ³Ý»ñáí:</t>
  </si>
  <si>
    <t>Լվացքի փոշի ավտոմատ 450 գր-ոց տուփերով: Բաղադրությունը` - մինչև 5 % պոլիկարբօքսիլներ պարունակող կատրիոնային արտաքին ակտիվ նյութերից (ԱԱՆ), 5-15 % թթվածին պարունակող սպիտակեցնող նյութերից, 15-30 % -անիոնային ԱԱՆ, ֆոսֆատներ, էնզիմներ, օպտիկական սպիտակեցնող նյութերից: Հոտը` ըստ կիրառված հոտավորիչի:Սպիտակեղենի լվացքի համար: ²ñÇ»É Ù³ÏÝÇßÇ Ï³Ù Ñ³Ù³ñÅ»ùÁ</t>
  </si>
  <si>
    <t>Հատակ մաքրելու լաթ 80x60սմ չափսի բամբակյա գործվածքից` հատակը լվանալու համար: Քաշը 95գրամ: ,,Վիլեդա” կամ փոխարինողը Ñ³Ù³å³ï³ëË³Ý ã³÷ë»ñÇ</t>
  </si>
  <si>
    <t>,,ՍՔՈԹԹ 1Փ., «Թենդեր մաքսի»  կամ համարժեքը:  15x280 չափսի սպիտակ գույնի թղթեր, թերթերի քանակը 500 հատ: Ստվարաթղթե տուփով դիսպենսեր սարքի համար:</t>
  </si>
  <si>
    <t>ê»ÝÛ³Ï³ÛÇÝ ³í»É հ³ï³ÏÁ Ù³ùñ»Éáõ Ñ³Ù³ñ, µÝ³Ï³Ý, ï»Õ³Ï³Ý ³ñï³¹ñáõÃÛ³Ý, ù³ßÁ ãáñ íÇ×³ÏáõÙ 350-500 •ñ³Ù, »ñÏ³ñáõÃÛáõÝÁ 85-90 ëÙ, ³íÉáÕ Ù³ëÇ É³ÛÝùÁ 35-40ëÙ:</t>
  </si>
  <si>
    <t>Երկշերտ կամ եռաշերտ, 9,8սմX12,5սմ, 150 թերթիկ, երկ.  18,75մ, պատրաստված գրելու թղթից, լրագրաթղթից և  այլ թղթերի թափոններից, թույլատրված սանիտարահիգիենիկ նշանակության ապրանքներ  պատրաստելու համար։ Անվտանգությունը,  փաթեթավորումը և մակնշումը` ըստ ՀՀ կառավարության 2006 թ. հոկտեմբերի 19-ի N 1546-Ն որոշմամբ  հաստատված “Կենցաղային և սանիտարահիգիենիկ  նշանակության թղթե և քիմիական թելքերից ապրանքներին ներկայացվող պահանջների  տեխնիկական կանոնակարգի”։</t>
  </si>
  <si>
    <t>10.02.2015թ.</t>
  </si>
  <si>
    <t xml:space="preserve"> </t>
  </si>
  <si>
    <t>&lt;&lt;Արմքոմփվիններ&gt;&gt; ՍՊԸ</t>
  </si>
  <si>
    <t>&lt;&lt;Էքսպրես Շին&gt;&gt; ՍՊԸ</t>
  </si>
  <si>
    <t>&lt;&lt;Մակրո Ֆուդ&gt;&gt; ՍՊԸ</t>
  </si>
  <si>
    <t>&lt;&lt;Մեծ ծիածան&gt;&gt; ՍՊԸ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</si>
  <si>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</si>
  <si>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</si>
  <si>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</si>
  <si>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</si>
  <si>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</si>
  <si>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</si>
  <si>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</si>
  <si>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</si>
  <si>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</si>
  <si>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</si>
  <si>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</si>
  <si>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</si>
  <si>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</si>
  <si>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</si>
  <si>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</si>
  <si>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</si>
  <si>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</si>
  <si>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</si>
  <si>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</si>
  <si>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&lt;&lt;Գարդմեն&gt;&gt; ՍՊԸ</t>
  </si>
  <si>
    <t>&lt;&lt;Մագնատէս&gt;&gt; ՍՊԸ</t>
  </si>
  <si>
    <t>&lt;&lt;Շուշան Տեխնիկս&gt;&gt; ՍՊԸ</t>
  </si>
  <si>
    <t>&lt;&lt;Վենկոկլիմա&gt;&gt; ՍՊԸ</t>
  </si>
  <si>
    <t>&lt;&lt;Էկոմիքս&gt;&gt; ՍՊԸ-ի գնային առաջարկն անհասանելի է:</t>
  </si>
  <si>
    <t>02.03.2015թ.</t>
  </si>
  <si>
    <t>03.03.2015թ.</t>
  </si>
  <si>
    <t>09.03.2015թ.</t>
  </si>
  <si>
    <t>10.03.2015թ.</t>
  </si>
  <si>
    <t>12.03.2015թ.</t>
  </si>
  <si>
    <t>Ծրագիր` 03.01.01.01</t>
  </si>
  <si>
    <t>«ԱՐՄՔՈՄՓՎԻՆՆԵՐ» ՍՊԸ</t>
  </si>
  <si>
    <t>ՀՀ ԿԱ Ո-ՇՀԱՊՁԲ-11/11-433-ՏԱ2015/ՏՎ</t>
  </si>
  <si>
    <t>«էքսպրես Շին» ՍՊԸ</t>
  </si>
  <si>
    <t xml:space="preserve">ՀՀ ԿԱ Ո-ՇՀԱՊՁԲ-11/11-651-ՏԱ2015/ՏՎ </t>
  </si>
  <si>
    <t xml:space="preserve">ՀՀ ԿԱ Ո-ՇՀԱՊՁԲ-11/11-725-ՏԱ2015/ՏՎ </t>
  </si>
  <si>
    <t>«ԳԱՐԴՄԵՆ» ՍՊԸ</t>
  </si>
  <si>
    <t>«Մագնատէս» ՍՊԸ</t>
  </si>
  <si>
    <t xml:space="preserve">ՀՀ ԿԱ Ո-ՇՀԱՊՁԲ-11/11-495-ՏԱ2015/ՏՎ </t>
  </si>
  <si>
    <t>«Մեծ Ծիածան» ՍՊԸ</t>
  </si>
  <si>
    <t xml:space="preserve">ՀՀ ԿԱ Ո-ՇՀԱՊՁԲ-11/11-17-ՏԱ2015/ՏՎ </t>
  </si>
  <si>
    <t>«ՄԱԿՐՈ ՖՈՒԴ» ՍՊԸ</t>
  </si>
  <si>
    <t xml:space="preserve">ՀՀ ԿԱ Ո-ՇՀԱՊՁԲ-11/11-677-ՏԱ2015/ՏՎ </t>
  </si>
  <si>
    <t>14; 19; 22</t>
  </si>
  <si>
    <t>15; 18</t>
  </si>
  <si>
    <t>4; 5; 6; 9; 10; 11; 12; 13; 21</t>
  </si>
  <si>
    <t>1; 7; 8</t>
  </si>
  <si>
    <t>2; 3; 16; 17</t>
  </si>
  <si>
    <t xml:space="preserve">armen.sahakyan@inbox.ru </t>
  </si>
  <si>
    <t>/163058686029/</t>
  </si>
  <si>
    <t>/00126548/</t>
  </si>
  <si>
    <t xml:space="preserve">ք.Երևան Ադոնցի փ. 1շ բն. 7 
Հեռ.091 23 27 54, 010 23-43-09 </t>
  </si>
  <si>
    <t>expres.shinllc@gmail.com</t>
  </si>
  <si>
    <t>/1930050166160100/</t>
  </si>
  <si>
    <t>/04423377/</t>
  </si>
  <si>
    <t>Արմավիրի մարզ, գ. Բամբակաշատ 14փ. 26տ.
հեռ. (093)941332</t>
  </si>
  <si>
    <t>gardbrig@mail.ru</t>
  </si>
  <si>
    <t>/16048272962300/</t>
  </si>
  <si>
    <t>/00464307/</t>
  </si>
  <si>
    <t>ք. Երևան, Էրեբունի, Ավանեսովի նրբ. 8/1, 22
Հեռ. (077) 86 19 93</t>
  </si>
  <si>
    <t xml:space="preserve">magnatess@yahoo.com  </t>
  </si>
  <si>
    <t>/2470103134080000/</t>
  </si>
  <si>
    <t>/02258158/</t>
  </si>
  <si>
    <t>ք. Երևան, Արշակունյաց-51, բն 14
հեռ. (099)445776</t>
  </si>
  <si>
    <t>/1150008878810100/</t>
  </si>
  <si>
    <t>/00103837/</t>
  </si>
  <si>
    <t>ciacanmarket@gmail.com</t>
  </si>
  <si>
    <t xml:space="preserve"> Իրավ. հասցե ք. Երևան, Ա.Ավետիսյան 78 բն.3
Գործ. հասցե ք. Երևան, Վ.Համբարձումյան 78 բն. 91   հեռ. 077-11-34-41</t>
  </si>
  <si>
    <t>/25300-00803610010/</t>
  </si>
  <si>
    <t>/00886056/</t>
  </si>
  <si>
    <t>makrofood@yandex.ru</t>
  </si>
  <si>
    <t>ք. Երևան, Ավան, Հ. Հովհաննիսյան 27/6
Հեռ. (010)624966</t>
  </si>
  <si>
    <t>19.03.2015թ.</t>
  </si>
  <si>
    <t>23.03.2015թ.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</si>
</sst>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Times Armenian"/>
      <family val="1"/>
    </font>
    <font>
      <sz val="6"/>
      <color rgb="FF000000"/>
      <name val="Times Armeni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14" xfId="0" applyFill="1" applyBorder="1"/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2"/>
  <sheetViews>
    <sheetView tabSelected="1" topLeftCell="A265" zoomScale="130" zoomScaleNormal="130" workbookViewId="0">
      <selection activeCell="F219" sqref="F219:F223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s="15" customFormat="1" ht="17.25">
      <c r="A1" s="171" t="s">
        <v>9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10" s="15" customFormat="1" ht="17.25">
      <c r="A3" s="171" t="s">
        <v>10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s="15" customFormat="1">
      <c r="A4" s="14"/>
      <c r="B4" s="14"/>
      <c r="C4" s="14"/>
      <c r="D4" s="14"/>
      <c r="E4" s="14"/>
      <c r="F4" s="14"/>
      <c r="G4" s="14"/>
      <c r="H4" s="14"/>
      <c r="I4" s="14"/>
    </row>
    <row r="5" spans="1:10" s="15" customFormat="1" ht="19.5" customHeight="1">
      <c r="A5" s="171" t="s">
        <v>99</v>
      </c>
      <c r="B5" s="171"/>
      <c r="C5" s="171"/>
      <c r="D5" s="171"/>
      <c r="E5" s="171"/>
      <c r="F5" s="171"/>
      <c r="G5" s="171"/>
      <c r="H5" s="171"/>
      <c r="I5" s="171"/>
      <c r="J5" s="171"/>
    </row>
    <row r="6" spans="1:10" s="15" customFormat="1" ht="45" customHeight="1">
      <c r="A6" s="172" t="s">
        <v>100</v>
      </c>
      <c r="B6" s="172"/>
      <c r="C6" s="172"/>
      <c r="D6" s="172"/>
      <c r="E6" s="172"/>
      <c r="F6" s="172"/>
      <c r="G6" s="172"/>
      <c r="H6" s="172"/>
      <c r="I6" s="172"/>
      <c r="J6" s="172"/>
    </row>
    <row r="7" spans="1:10" s="15" customFormat="1" ht="6" customHeight="1"/>
    <row r="8" spans="1:10" s="15" customFormat="1" ht="12.75" customHeight="1">
      <c r="B8" s="90" t="s">
        <v>1</v>
      </c>
      <c r="C8" s="90"/>
      <c r="D8" s="90"/>
      <c r="E8" s="90"/>
      <c r="F8" s="90"/>
      <c r="G8" s="90"/>
      <c r="H8" s="90"/>
      <c r="I8" s="90"/>
      <c r="J8" s="90"/>
    </row>
    <row r="9" spans="1:10" s="15" customFormat="1" ht="11.25" customHeight="1">
      <c r="B9" s="95" t="s">
        <v>2</v>
      </c>
      <c r="C9" s="95" t="s">
        <v>3</v>
      </c>
      <c r="D9" s="95" t="s">
        <v>4</v>
      </c>
      <c r="E9" s="54" t="s">
        <v>5</v>
      </c>
      <c r="F9" s="56"/>
      <c r="G9" s="54" t="s">
        <v>6</v>
      </c>
      <c r="H9" s="56"/>
      <c r="I9" s="97" t="s">
        <v>7</v>
      </c>
      <c r="J9" s="95" t="s">
        <v>86</v>
      </c>
    </row>
    <row r="10" spans="1:10" s="15" customFormat="1" ht="10.5" customHeight="1">
      <c r="B10" s="96"/>
      <c r="C10" s="96"/>
      <c r="D10" s="96"/>
      <c r="E10" s="113" t="s">
        <v>85</v>
      </c>
      <c r="F10" s="95" t="s">
        <v>0</v>
      </c>
      <c r="G10" s="54" t="s">
        <v>8</v>
      </c>
      <c r="H10" s="56"/>
      <c r="I10" s="173"/>
      <c r="J10" s="96"/>
    </row>
    <row r="11" spans="1:10" s="15" customFormat="1" ht="12.75" customHeight="1">
      <c r="B11" s="96"/>
      <c r="C11" s="96"/>
      <c r="D11" s="96"/>
      <c r="E11" s="114"/>
      <c r="F11" s="96"/>
      <c r="G11" s="113" t="s">
        <v>85</v>
      </c>
      <c r="H11" s="95" t="s">
        <v>0</v>
      </c>
      <c r="I11" s="173"/>
      <c r="J11" s="96"/>
    </row>
    <row r="12" spans="1:10" s="15" customFormat="1" ht="12.75" customHeight="1">
      <c r="B12" s="96"/>
      <c r="C12" s="96"/>
      <c r="D12" s="96"/>
      <c r="E12" s="114"/>
      <c r="F12" s="96"/>
      <c r="G12" s="114"/>
      <c r="H12" s="96"/>
      <c r="I12" s="173"/>
      <c r="J12" s="154"/>
    </row>
    <row r="13" spans="1:10" s="174" customFormat="1" ht="21.75" customHeight="1">
      <c r="B13" s="46">
        <v>1</v>
      </c>
      <c r="C13" s="175" t="s">
        <v>101</v>
      </c>
      <c r="D13" s="52" t="s">
        <v>120</v>
      </c>
      <c r="E13" s="47">
        <v>200</v>
      </c>
      <c r="F13" s="47">
        <v>200</v>
      </c>
      <c r="G13" s="52">
        <v>1000</v>
      </c>
      <c r="H13" s="52">
        <v>1000</v>
      </c>
      <c r="I13" s="49" t="s">
        <v>122</v>
      </c>
      <c r="J13" s="49" t="s">
        <v>122</v>
      </c>
    </row>
    <row r="14" spans="1:10" s="174" customFormat="1" ht="69" customHeight="1">
      <c r="B14" s="46">
        <v>2</v>
      </c>
      <c r="C14" s="175" t="s">
        <v>102</v>
      </c>
      <c r="D14" s="52" t="s">
        <v>120</v>
      </c>
      <c r="E14" s="47">
        <v>4462</v>
      </c>
      <c r="F14" s="47">
        <v>4462</v>
      </c>
      <c r="G14" s="52">
        <v>100</v>
      </c>
      <c r="H14" s="52">
        <v>100</v>
      </c>
      <c r="I14" s="176" t="s">
        <v>123</v>
      </c>
      <c r="J14" s="176" t="s">
        <v>123</v>
      </c>
    </row>
    <row r="15" spans="1:10" s="174" customFormat="1" ht="67.5" customHeight="1">
      <c r="B15" s="46">
        <v>3</v>
      </c>
      <c r="C15" s="175" t="s">
        <v>103</v>
      </c>
      <c r="D15" s="52" t="s">
        <v>120</v>
      </c>
      <c r="E15" s="47">
        <v>27000</v>
      </c>
      <c r="F15" s="47">
        <v>27000</v>
      </c>
      <c r="G15" s="52">
        <v>100</v>
      </c>
      <c r="H15" s="52">
        <v>100</v>
      </c>
      <c r="I15" s="176" t="s">
        <v>124</v>
      </c>
      <c r="J15" s="176" t="s">
        <v>124</v>
      </c>
    </row>
    <row r="16" spans="1:10" s="174" customFormat="1" ht="66" customHeight="1">
      <c r="B16" s="46">
        <v>4</v>
      </c>
      <c r="C16" s="175" t="s">
        <v>104</v>
      </c>
      <c r="D16" s="52" t="s">
        <v>120</v>
      </c>
      <c r="E16" s="47">
        <v>300</v>
      </c>
      <c r="F16" s="47">
        <v>300</v>
      </c>
      <c r="G16" s="52">
        <v>1500</v>
      </c>
      <c r="H16" s="52">
        <v>1500</v>
      </c>
      <c r="I16" s="176" t="s">
        <v>125</v>
      </c>
      <c r="J16" s="176" t="s">
        <v>125</v>
      </c>
    </row>
    <row r="17" spans="2:10" s="174" customFormat="1" ht="68.25" customHeight="1">
      <c r="B17" s="46">
        <v>5</v>
      </c>
      <c r="C17" s="175" t="s">
        <v>104</v>
      </c>
      <c r="D17" s="52" t="s">
        <v>120</v>
      </c>
      <c r="E17" s="47">
        <v>200</v>
      </c>
      <c r="F17" s="47">
        <v>200</v>
      </c>
      <c r="G17" s="52">
        <v>2000</v>
      </c>
      <c r="H17" s="52">
        <v>2000</v>
      </c>
      <c r="I17" s="176" t="s">
        <v>126</v>
      </c>
      <c r="J17" s="176" t="s">
        <v>126</v>
      </c>
    </row>
    <row r="18" spans="2:10" s="174" customFormat="1" ht="70.5" customHeight="1">
      <c r="B18" s="46">
        <v>6</v>
      </c>
      <c r="C18" s="177" t="s">
        <v>105</v>
      </c>
      <c r="D18" s="52" t="s">
        <v>120</v>
      </c>
      <c r="E18" s="47">
        <v>300</v>
      </c>
      <c r="F18" s="47">
        <v>300</v>
      </c>
      <c r="G18" s="52">
        <v>2200</v>
      </c>
      <c r="H18" s="52">
        <v>2200</v>
      </c>
      <c r="I18" s="176" t="s">
        <v>127</v>
      </c>
      <c r="J18" s="176" t="s">
        <v>127</v>
      </c>
    </row>
    <row r="19" spans="2:10" s="174" customFormat="1" ht="96.75" customHeight="1">
      <c r="B19" s="46">
        <v>7</v>
      </c>
      <c r="C19" s="177" t="s">
        <v>106</v>
      </c>
      <c r="D19" s="52" t="s">
        <v>120</v>
      </c>
      <c r="E19" s="47">
        <v>300</v>
      </c>
      <c r="F19" s="47">
        <v>300</v>
      </c>
      <c r="G19" s="45">
        <v>400</v>
      </c>
      <c r="H19" s="45">
        <v>400</v>
      </c>
      <c r="I19" s="176" t="s">
        <v>128</v>
      </c>
      <c r="J19" s="176" t="s">
        <v>128</v>
      </c>
    </row>
    <row r="20" spans="2:10" s="174" customFormat="1" ht="96.75" customHeight="1">
      <c r="B20" s="46">
        <v>8</v>
      </c>
      <c r="C20" s="177" t="s">
        <v>107</v>
      </c>
      <c r="D20" s="52" t="s">
        <v>120</v>
      </c>
      <c r="E20" s="47">
        <v>300</v>
      </c>
      <c r="F20" s="47">
        <v>300</v>
      </c>
      <c r="G20" s="52">
        <v>500</v>
      </c>
      <c r="H20" s="52">
        <v>500</v>
      </c>
      <c r="I20" s="176" t="s">
        <v>129</v>
      </c>
      <c r="J20" s="176" t="s">
        <v>129</v>
      </c>
    </row>
    <row r="21" spans="2:10" s="174" customFormat="1" ht="70.5" customHeight="1">
      <c r="B21" s="46">
        <v>9</v>
      </c>
      <c r="C21" s="177" t="s">
        <v>108</v>
      </c>
      <c r="D21" s="52" t="s">
        <v>120</v>
      </c>
      <c r="E21" s="47">
        <v>40</v>
      </c>
      <c r="F21" s="47">
        <v>40</v>
      </c>
      <c r="G21" s="52">
        <v>3000</v>
      </c>
      <c r="H21" s="52">
        <v>3000</v>
      </c>
      <c r="I21" s="176" t="s">
        <v>130</v>
      </c>
      <c r="J21" s="176" t="s">
        <v>130</v>
      </c>
    </row>
    <row r="22" spans="2:10" s="174" customFormat="1" ht="41.25" customHeight="1">
      <c r="B22" s="46">
        <v>10</v>
      </c>
      <c r="C22" s="177" t="s">
        <v>108</v>
      </c>
      <c r="D22" s="52" t="s">
        <v>120</v>
      </c>
      <c r="E22" s="47">
        <v>40</v>
      </c>
      <c r="F22" s="47">
        <v>40</v>
      </c>
      <c r="G22" s="52">
        <v>4000</v>
      </c>
      <c r="H22" s="52">
        <v>4000</v>
      </c>
      <c r="I22" s="176" t="s">
        <v>131</v>
      </c>
      <c r="J22" s="176" t="s">
        <v>131</v>
      </c>
    </row>
    <row r="23" spans="2:10" s="174" customFormat="1" ht="41.25" customHeight="1">
      <c r="B23" s="46">
        <v>11</v>
      </c>
      <c r="C23" s="177" t="s">
        <v>108</v>
      </c>
      <c r="D23" s="52" t="s">
        <v>120</v>
      </c>
      <c r="E23" s="47">
        <v>40</v>
      </c>
      <c r="F23" s="47">
        <v>40</v>
      </c>
      <c r="G23" s="52">
        <v>2700</v>
      </c>
      <c r="H23" s="52">
        <v>2700</v>
      </c>
      <c r="I23" s="176" t="s">
        <v>132</v>
      </c>
      <c r="J23" s="176" t="s">
        <v>132</v>
      </c>
    </row>
    <row r="24" spans="2:10" s="174" customFormat="1" ht="166.5" customHeight="1">
      <c r="B24" s="48">
        <v>12</v>
      </c>
      <c r="C24" s="178" t="s">
        <v>109</v>
      </c>
      <c r="D24" s="47" t="s">
        <v>120</v>
      </c>
      <c r="E24" s="47">
        <v>7000</v>
      </c>
      <c r="F24" s="47">
        <v>7000</v>
      </c>
      <c r="G24" s="47">
        <v>240</v>
      </c>
      <c r="H24" s="47">
        <v>240</v>
      </c>
      <c r="I24" s="176" t="s">
        <v>133</v>
      </c>
      <c r="J24" s="176" t="s">
        <v>133</v>
      </c>
    </row>
    <row r="25" spans="2:10" s="174" customFormat="1" ht="163.5" customHeight="1">
      <c r="B25" s="46">
        <v>13</v>
      </c>
      <c r="C25" s="175" t="s">
        <v>110</v>
      </c>
      <c r="D25" s="52" t="s">
        <v>96</v>
      </c>
      <c r="E25" s="47">
        <v>250</v>
      </c>
      <c r="F25" s="47">
        <v>250</v>
      </c>
      <c r="G25" s="52">
        <v>430</v>
      </c>
      <c r="H25" s="52">
        <v>430</v>
      </c>
      <c r="I25" s="176" t="s">
        <v>134</v>
      </c>
      <c r="J25" s="176" t="s">
        <v>134</v>
      </c>
    </row>
    <row r="26" spans="2:10" s="174" customFormat="1" ht="60.75" customHeight="1">
      <c r="B26" s="46">
        <v>14</v>
      </c>
      <c r="C26" s="175" t="s">
        <v>111</v>
      </c>
      <c r="D26" s="52" t="s">
        <v>121</v>
      </c>
      <c r="E26" s="47">
        <v>1000</v>
      </c>
      <c r="F26" s="47">
        <v>1000</v>
      </c>
      <c r="G26" s="52">
        <v>250</v>
      </c>
      <c r="H26" s="52">
        <v>250</v>
      </c>
      <c r="I26" s="176" t="s">
        <v>135</v>
      </c>
      <c r="J26" s="176" t="s">
        <v>135</v>
      </c>
    </row>
    <row r="27" spans="2:10" s="174" customFormat="1" ht="124.5" customHeight="1">
      <c r="B27" s="46">
        <v>15</v>
      </c>
      <c r="C27" s="175" t="s">
        <v>112</v>
      </c>
      <c r="D27" s="52" t="s">
        <v>121</v>
      </c>
      <c r="E27" s="47">
        <v>1000</v>
      </c>
      <c r="F27" s="47">
        <v>1000</v>
      </c>
      <c r="G27" s="52">
        <v>600</v>
      </c>
      <c r="H27" s="52">
        <v>600</v>
      </c>
      <c r="I27" s="176" t="s">
        <v>136</v>
      </c>
      <c r="J27" s="176" t="s">
        <v>136</v>
      </c>
    </row>
    <row r="28" spans="2:10" s="174" customFormat="1" ht="141.75" customHeight="1">
      <c r="B28" s="46">
        <v>16</v>
      </c>
      <c r="C28" s="175" t="s">
        <v>113</v>
      </c>
      <c r="D28" s="52" t="s">
        <v>121</v>
      </c>
      <c r="E28" s="47">
        <v>900</v>
      </c>
      <c r="F28" s="47">
        <v>900</v>
      </c>
      <c r="G28" s="52">
        <v>844</v>
      </c>
      <c r="H28" s="52">
        <v>844</v>
      </c>
      <c r="I28" s="176" t="s">
        <v>137</v>
      </c>
      <c r="J28" s="176" t="s">
        <v>137</v>
      </c>
    </row>
    <row r="29" spans="2:10" s="174" customFormat="1" ht="133.5" customHeight="1">
      <c r="B29" s="46">
        <v>17</v>
      </c>
      <c r="C29" s="175" t="s">
        <v>114</v>
      </c>
      <c r="D29" s="52" t="s">
        <v>121</v>
      </c>
      <c r="E29" s="47">
        <v>1500</v>
      </c>
      <c r="F29" s="47">
        <v>1500</v>
      </c>
      <c r="G29" s="52">
        <v>200</v>
      </c>
      <c r="H29" s="52">
        <v>200</v>
      </c>
      <c r="I29" s="176" t="s">
        <v>138</v>
      </c>
      <c r="J29" s="176" t="s">
        <v>138</v>
      </c>
    </row>
    <row r="30" spans="2:10" s="174" customFormat="1" ht="87" customHeight="1">
      <c r="B30" s="46">
        <v>18</v>
      </c>
      <c r="C30" s="175" t="s">
        <v>115</v>
      </c>
      <c r="D30" s="52" t="s">
        <v>121</v>
      </c>
      <c r="E30" s="47">
        <v>150</v>
      </c>
      <c r="F30" s="47">
        <v>150</v>
      </c>
      <c r="G30" s="52">
        <v>980</v>
      </c>
      <c r="H30" s="52">
        <v>980</v>
      </c>
      <c r="I30" s="176" t="s">
        <v>139</v>
      </c>
      <c r="J30" s="176" t="s">
        <v>139</v>
      </c>
    </row>
    <row r="31" spans="2:10" s="174" customFormat="1" ht="50.25" customHeight="1">
      <c r="B31" s="46">
        <v>19</v>
      </c>
      <c r="C31" s="175" t="s">
        <v>116</v>
      </c>
      <c r="D31" s="52" t="s">
        <v>120</v>
      </c>
      <c r="E31" s="47">
        <v>499</v>
      </c>
      <c r="F31" s="47">
        <v>499</v>
      </c>
      <c r="G31" s="52">
        <v>600</v>
      </c>
      <c r="H31" s="52">
        <v>600</v>
      </c>
      <c r="I31" s="176" t="s">
        <v>140</v>
      </c>
      <c r="J31" s="176" t="s">
        <v>140</v>
      </c>
    </row>
    <row r="32" spans="2:10" s="174" customFormat="1" ht="37.5" customHeight="1">
      <c r="B32" s="46">
        <v>20</v>
      </c>
      <c r="C32" s="175" t="s">
        <v>117</v>
      </c>
      <c r="D32" s="52" t="s">
        <v>120</v>
      </c>
      <c r="E32" s="47">
        <v>100</v>
      </c>
      <c r="F32" s="47">
        <v>100</v>
      </c>
      <c r="G32" s="45">
        <v>1500</v>
      </c>
      <c r="H32" s="45">
        <v>1500</v>
      </c>
      <c r="I32" s="176" t="s">
        <v>141</v>
      </c>
      <c r="J32" s="176" t="s">
        <v>141</v>
      </c>
    </row>
    <row r="33" spans="2:10" s="174" customFormat="1" ht="37.5" customHeight="1">
      <c r="B33" s="46">
        <v>21</v>
      </c>
      <c r="C33" s="175" t="s">
        <v>118</v>
      </c>
      <c r="D33" s="52" t="s">
        <v>120</v>
      </c>
      <c r="E33" s="47">
        <v>1000</v>
      </c>
      <c r="F33" s="47">
        <v>1000</v>
      </c>
      <c r="G33" s="52">
        <v>750</v>
      </c>
      <c r="H33" s="52">
        <v>750</v>
      </c>
      <c r="I33" s="176" t="s">
        <v>142</v>
      </c>
      <c r="J33" s="176" t="s">
        <v>142</v>
      </c>
    </row>
    <row r="34" spans="2:10" s="174" customFormat="1" ht="104.25" customHeight="1">
      <c r="B34" s="46">
        <v>22</v>
      </c>
      <c r="C34" s="175" t="s">
        <v>119</v>
      </c>
      <c r="D34" s="52" t="s">
        <v>120</v>
      </c>
      <c r="E34" s="47">
        <v>3207</v>
      </c>
      <c r="F34" s="47">
        <v>3207</v>
      </c>
      <c r="G34" s="52">
        <v>100</v>
      </c>
      <c r="H34" s="52">
        <v>100</v>
      </c>
      <c r="I34" s="176" t="s">
        <v>143</v>
      </c>
      <c r="J34" s="176" t="s">
        <v>143</v>
      </c>
    </row>
    <row r="35" spans="2:10" ht="10.5" customHeight="1">
      <c r="B35" s="110"/>
      <c r="C35" s="111"/>
      <c r="D35" s="111"/>
      <c r="E35" s="111"/>
      <c r="F35" s="110"/>
      <c r="G35" s="110"/>
      <c r="H35" s="110"/>
      <c r="I35" s="110"/>
      <c r="J35" s="110"/>
    </row>
    <row r="36" spans="2:10" ht="13.5" customHeight="1">
      <c r="B36" s="59" t="s">
        <v>11</v>
      </c>
      <c r="C36" s="60"/>
      <c r="D36" s="60"/>
      <c r="E36" s="60"/>
      <c r="F36" s="61"/>
      <c r="G36" s="69" t="s">
        <v>12</v>
      </c>
      <c r="H36" s="70"/>
      <c r="I36" s="70"/>
      <c r="J36" s="71"/>
    </row>
    <row r="37" spans="2:10" ht="11.25" customHeight="1">
      <c r="B37" s="87"/>
      <c r="C37" s="88"/>
      <c r="D37" s="88"/>
      <c r="E37" s="88"/>
      <c r="F37" s="88"/>
      <c r="G37" s="88"/>
      <c r="H37" s="88"/>
      <c r="I37" s="88"/>
      <c r="J37" s="89"/>
    </row>
    <row r="38" spans="2:10" ht="13.5" customHeight="1">
      <c r="B38" s="115" t="s">
        <v>13</v>
      </c>
      <c r="C38" s="116"/>
      <c r="D38" s="116"/>
      <c r="E38" s="116"/>
      <c r="F38" s="116"/>
      <c r="G38" s="116"/>
      <c r="H38" s="116"/>
      <c r="I38" s="116"/>
      <c r="J38" s="117"/>
    </row>
    <row r="39" spans="2:10" ht="13.5" customHeight="1">
      <c r="B39" s="126" t="s">
        <v>14</v>
      </c>
      <c r="C39" s="126"/>
      <c r="D39" s="126" t="s">
        <v>15</v>
      </c>
      <c r="E39" s="126"/>
      <c r="F39" s="16" t="s">
        <v>16</v>
      </c>
      <c r="G39" s="16" t="s">
        <v>17</v>
      </c>
      <c r="H39" s="30" t="s">
        <v>18</v>
      </c>
      <c r="I39" s="118" t="s">
        <v>19</v>
      </c>
      <c r="J39" s="119"/>
    </row>
    <row r="40" spans="2:10" ht="13.5" customHeight="1">
      <c r="B40" s="159" t="s">
        <v>84</v>
      </c>
      <c r="C40" s="160"/>
      <c r="D40" s="159" t="s">
        <v>55</v>
      </c>
      <c r="E40" s="160"/>
      <c r="F40" s="44" t="s">
        <v>55</v>
      </c>
      <c r="G40" s="44" t="s">
        <v>55</v>
      </c>
      <c r="H40" s="43" t="s">
        <v>56</v>
      </c>
      <c r="I40" s="118"/>
      <c r="J40" s="119"/>
    </row>
    <row r="41" spans="2:10" ht="11.25" customHeight="1">
      <c r="B41" s="87"/>
      <c r="C41" s="88"/>
      <c r="D41" s="88"/>
      <c r="E41" s="88"/>
      <c r="F41" s="88"/>
      <c r="G41" s="88"/>
      <c r="H41" s="88"/>
      <c r="I41" s="88"/>
      <c r="J41" s="89"/>
    </row>
    <row r="42" spans="2:10" ht="15" customHeight="1">
      <c r="B42" s="124" t="s">
        <v>20</v>
      </c>
      <c r="C42" s="124"/>
      <c r="D42" s="124"/>
      <c r="E42" s="124"/>
      <c r="F42" s="124"/>
      <c r="G42" s="120" t="s">
        <v>144</v>
      </c>
      <c r="H42" s="120"/>
      <c r="I42" s="120"/>
      <c r="J42" s="120"/>
    </row>
    <row r="43" spans="2:10" ht="15" customHeight="1">
      <c r="B43" s="125" t="s">
        <v>72</v>
      </c>
      <c r="C43" s="63"/>
      <c r="D43" s="63"/>
      <c r="E43" s="63"/>
      <c r="F43" s="63"/>
      <c r="G43" s="121">
        <v>1</v>
      </c>
      <c r="H43" s="122"/>
      <c r="I43" s="122"/>
      <c r="J43" s="123"/>
    </row>
    <row r="44" spans="2:10" ht="24" customHeight="1">
      <c r="B44" s="125" t="s">
        <v>24</v>
      </c>
      <c r="C44" s="63"/>
      <c r="D44" s="63"/>
      <c r="E44" s="63"/>
      <c r="F44" s="138"/>
      <c r="G44" s="27"/>
      <c r="H44" s="3" t="s">
        <v>22</v>
      </c>
      <c r="I44" s="130" t="s">
        <v>23</v>
      </c>
      <c r="J44" s="131"/>
    </row>
    <row r="45" spans="2:10" ht="15" customHeight="1">
      <c r="B45" s="139"/>
      <c r="C45" s="64"/>
      <c r="D45" s="64"/>
      <c r="E45" s="64"/>
      <c r="F45" s="140"/>
      <c r="G45" s="28">
        <v>1</v>
      </c>
      <c r="H45" s="7"/>
      <c r="I45" s="132"/>
      <c r="J45" s="133"/>
    </row>
    <row r="46" spans="2:10" ht="15" customHeight="1">
      <c r="B46" s="141"/>
      <c r="C46" s="142"/>
      <c r="D46" s="142"/>
      <c r="E46" s="142"/>
      <c r="F46" s="143"/>
      <c r="G46" s="28" t="s">
        <v>21</v>
      </c>
      <c r="H46" s="7"/>
      <c r="I46" s="132"/>
      <c r="J46" s="133"/>
    </row>
    <row r="47" spans="2:10" ht="12.75" customHeight="1">
      <c r="B47" s="135"/>
      <c r="C47" s="136"/>
      <c r="D47" s="136"/>
      <c r="E47" s="136"/>
      <c r="F47" s="137"/>
      <c r="G47" s="17"/>
      <c r="H47" s="2"/>
      <c r="I47" s="127"/>
      <c r="J47" s="128"/>
    </row>
    <row r="48" spans="2:10" ht="12.75" customHeight="1">
      <c r="B48" s="87"/>
      <c r="C48" s="88"/>
      <c r="D48" s="88"/>
      <c r="E48" s="88"/>
      <c r="F48" s="88"/>
      <c r="G48" s="88"/>
      <c r="H48" s="88"/>
      <c r="I48" s="88"/>
      <c r="J48" s="89"/>
    </row>
    <row r="49" spans="1:10" ht="15" customHeight="1">
      <c r="B49" s="134" t="s">
        <v>25</v>
      </c>
      <c r="C49" s="146" t="s">
        <v>26</v>
      </c>
      <c r="D49" s="147"/>
      <c r="E49" s="162" t="s">
        <v>27</v>
      </c>
      <c r="F49" s="162"/>
      <c r="G49" s="162"/>
      <c r="H49" s="162"/>
      <c r="I49" s="162"/>
      <c r="J49" s="162"/>
    </row>
    <row r="50" spans="1:10" ht="12.75" customHeight="1">
      <c r="B50" s="134"/>
      <c r="C50" s="148"/>
      <c r="D50" s="149"/>
      <c r="E50" s="163" t="s">
        <v>28</v>
      </c>
      <c r="F50" s="164"/>
      <c r="G50" s="164"/>
      <c r="H50" s="164"/>
      <c r="I50" s="164"/>
      <c r="J50" s="165"/>
    </row>
    <row r="51" spans="1:10" ht="12" customHeight="1">
      <c r="B51" s="134"/>
      <c r="C51" s="148"/>
      <c r="D51" s="149"/>
      <c r="E51" s="145" t="s">
        <v>29</v>
      </c>
      <c r="F51" s="145"/>
      <c r="G51" s="144" t="s">
        <v>30</v>
      </c>
      <c r="H51" s="144"/>
      <c r="I51" s="129" t="s">
        <v>31</v>
      </c>
      <c r="J51" s="129"/>
    </row>
    <row r="52" spans="1:10" ht="31.5" customHeight="1">
      <c r="B52" s="134"/>
      <c r="C52" s="148"/>
      <c r="D52" s="149"/>
      <c r="E52" s="23" t="s">
        <v>85</v>
      </c>
      <c r="F52" s="24" t="s">
        <v>0</v>
      </c>
      <c r="G52" s="18" t="s">
        <v>85</v>
      </c>
      <c r="H52" s="19" t="s">
        <v>0</v>
      </c>
      <c r="I52" s="6" t="s">
        <v>85</v>
      </c>
      <c r="J52" s="29" t="s">
        <v>0</v>
      </c>
    </row>
    <row r="53" spans="1:10" s="5" customFormat="1" ht="13.5" customHeight="1">
      <c r="B53" s="103" t="s">
        <v>32</v>
      </c>
      <c r="C53" s="69" t="s">
        <v>146</v>
      </c>
      <c r="D53" s="71"/>
      <c r="E53" s="39">
        <v>143000</v>
      </c>
      <c r="F53" s="39">
        <v>143000</v>
      </c>
      <c r="G53" s="33">
        <f>SUM(I53-E53)</f>
        <v>28600</v>
      </c>
      <c r="H53" s="33">
        <f>SUM(J53-F53)</f>
        <v>28600</v>
      </c>
      <c r="I53" s="34">
        <f>E53*12/10</f>
        <v>171600</v>
      </c>
      <c r="J53" s="34">
        <f>F53*12/10</f>
        <v>171600</v>
      </c>
    </row>
    <row r="54" spans="1:10" s="5" customFormat="1" ht="13.5" customHeight="1">
      <c r="A54" s="5" t="s">
        <v>145</v>
      </c>
      <c r="B54" s="104"/>
      <c r="C54" s="69" t="s">
        <v>147</v>
      </c>
      <c r="D54" s="71"/>
      <c r="E54" s="39">
        <v>333000</v>
      </c>
      <c r="F54" s="39">
        <v>333000</v>
      </c>
      <c r="G54" s="33">
        <f t="shared" ref="G54:G117" si="0">SUM(I54-E54)</f>
        <v>66600</v>
      </c>
      <c r="H54" s="33">
        <f t="shared" ref="H54:H117" si="1">SUM(J54-F54)</f>
        <v>66600</v>
      </c>
      <c r="I54" s="34">
        <f t="shared" ref="I54:I116" si="2">E54*12/10</f>
        <v>399600</v>
      </c>
      <c r="J54" s="34">
        <f t="shared" ref="J54:J116" si="3">F54*12/10</f>
        <v>399600</v>
      </c>
    </row>
    <row r="55" spans="1:10" s="5" customFormat="1" ht="13.5" customHeight="1">
      <c r="B55" s="104"/>
      <c r="C55" s="69" t="s">
        <v>148</v>
      </c>
      <c r="D55" s="71"/>
      <c r="E55" s="39">
        <v>130000</v>
      </c>
      <c r="F55" s="39">
        <v>130000</v>
      </c>
      <c r="G55" s="33">
        <f t="shared" si="0"/>
        <v>26000</v>
      </c>
      <c r="H55" s="33">
        <f t="shared" si="1"/>
        <v>26000</v>
      </c>
      <c r="I55" s="34">
        <f t="shared" si="2"/>
        <v>156000</v>
      </c>
      <c r="J55" s="34">
        <f t="shared" si="3"/>
        <v>156000</v>
      </c>
    </row>
    <row r="56" spans="1:10" s="5" customFormat="1" ht="13.5" customHeight="1">
      <c r="B56" s="105"/>
      <c r="C56" s="69" t="s">
        <v>149</v>
      </c>
      <c r="D56" s="71"/>
      <c r="E56" s="39">
        <v>111666.67</v>
      </c>
      <c r="F56" s="39">
        <v>111666.67</v>
      </c>
      <c r="G56" s="33">
        <f t="shared" si="0"/>
        <v>22333.33</v>
      </c>
      <c r="H56" s="33">
        <f t="shared" si="1"/>
        <v>22333.33</v>
      </c>
      <c r="I56" s="34">
        <v>134000</v>
      </c>
      <c r="J56" s="34">
        <v>134000</v>
      </c>
    </row>
    <row r="57" spans="1:10" s="5" customFormat="1" ht="13.5" customHeight="1">
      <c r="B57" s="103" t="s">
        <v>33</v>
      </c>
      <c r="C57" s="69" t="s">
        <v>146</v>
      </c>
      <c r="D57" s="71"/>
      <c r="E57" s="39">
        <v>345805</v>
      </c>
      <c r="F57" s="39">
        <v>345805</v>
      </c>
      <c r="G57" s="33">
        <f t="shared" si="0"/>
        <v>69161</v>
      </c>
      <c r="H57" s="33">
        <f t="shared" si="1"/>
        <v>69161</v>
      </c>
      <c r="I57" s="34">
        <f t="shared" si="2"/>
        <v>414966</v>
      </c>
      <c r="J57" s="34">
        <f t="shared" si="3"/>
        <v>414966</v>
      </c>
    </row>
    <row r="58" spans="1:10" s="5" customFormat="1" ht="13.5" customHeight="1">
      <c r="B58" s="104"/>
      <c r="C58" s="69" t="s">
        <v>147</v>
      </c>
      <c r="D58" s="71"/>
      <c r="E58" s="39">
        <v>661863.32999999996</v>
      </c>
      <c r="F58" s="39">
        <v>661863.32999999996</v>
      </c>
      <c r="G58" s="33">
        <f t="shared" si="0"/>
        <v>132372.67000000004</v>
      </c>
      <c r="H58" s="33">
        <f t="shared" si="1"/>
        <v>132372.67000000004</v>
      </c>
      <c r="I58" s="34">
        <v>794236</v>
      </c>
      <c r="J58" s="34">
        <v>794236</v>
      </c>
    </row>
    <row r="59" spans="1:10" s="5" customFormat="1" ht="13.5" customHeight="1">
      <c r="B59" s="104"/>
      <c r="C59" s="69" t="s">
        <v>169</v>
      </c>
      <c r="D59" s="71"/>
      <c r="E59" s="39">
        <v>304531.5</v>
      </c>
      <c r="F59" s="39">
        <v>304531.5</v>
      </c>
      <c r="G59" s="33">
        <f t="shared" si="0"/>
        <v>60906.299999999988</v>
      </c>
      <c r="H59" s="33">
        <f t="shared" si="1"/>
        <v>60906.299999999988</v>
      </c>
      <c r="I59" s="34">
        <f t="shared" si="2"/>
        <v>365437.8</v>
      </c>
      <c r="J59" s="34">
        <f t="shared" si="3"/>
        <v>365437.8</v>
      </c>
    </row>
    <row r="60" spans="1:10" s="5" customFormat="1" ht="13.5" customHeight="1">
      <c r="B60" s="104"/>
      <c r="C60" s="69" t="s">
        <v>170</v>
      </c>
      <c r="D60" s="71"/>
      <c r="E60" s="39">
        <v>356960</v>
      </c>
      <c r="F60" s="39">
        <v>356960</v>
      </c>
      <c r="G60" s="33">
        <f t="shared" si="0"/>
        <v>71392</v>
      </c>
      <c r="H60" s="33">
        <f t="shared" si="1"/>
        <v>71392</v>
      </c>
      <c r="I60" s="34">
        <f t="shared" si="2"/>
        <v>428352</v>
      </c>
      <c r="J60" s="34">
        <f t="shared" si="3"/>
        <v>428352</v>
      </c>
    </row>
    <row r="61" spans="1:10" s="5" customFormat="1" ht="13.5" customHeight="1">
      <c r="B61" s="104"/>
      <c r="C61" s="69" t="s">
        <v>148</v>
      </c>
      <c r="D61" s="71"/>
      <c r="E61" s="39">
        <v>317917.5</v>
      </c>
      <c r="F61" s="39">
        <v>317917.5</v>
      </c>
      <c r="G61" s="33">
        <f t="shared" si="0"/>
        <v>63583.5</v>
      </c>
      <c r="H61" s="33">
        <f t="shared" si="1"/>
        <v>63583.5</v>
      </c>
      <c r="I61" s="34">
        <f t="shared" si="2"/>
        <v>381501</v>
      </c>
      <c r="J61" s="34">
        <f t="shared" si="3"/>
        <v>381501</v>
      </c>
    </row>
    <row r="62" spans="1:10" s="5" customFormat="1" ht="13.5" customHeight="1">
      <c r="B62" s="104"/>
      <c r="C62" s="69" t="s">
        <v>149</v>
      </c>
      <c r="D62" s="71"/>
      <c r="E62" s="39">
        <v>312340</v>
      </c>
      <c r="F62" s="39">
        <v>312340</v>
      </c>
      <c r="G62" s="33">
        <f t="shared" si="0"/>
        <v>62468</v>
      </c>
      <c r="H62" s="33">
        <f t="shared" si="1"/>
        <v>62468</v>
      </c>
      <c r="I62" s="34">
        <f t="shared" si="2"/>
        <v>374808</v>
      </c>
      <c r="J62" s="34">
        <f t="shared" si="3"/>
        <v>374808</v>
      </c>
    </row>
    <row r="63" spans="1:10" s="5" customFormat="1" ht="15" customHeight="1">
      <c r="B63" s="104"/>
      <c r="C63" s="69" t="s">
        <v>171</v>
      </c>
      <c r="D63" s="71"/>
      <c r="E63" s="39">
        <v>343575</v>
      </c>
      <c r="F63" s="39">
        <v>343575</v>
      </c>
      <c r="G63" s="33">
        <f t="shared" si="0"/>
        <v>68715</v>
      </c>
      <c r="H63" s="33">
        <f t="shared" si="1"/>
        <v>68715</v>
      </c>
      <c r="I63" s="34">
        <f t="shared" si="2"/>
        <v>412290</v>
      </c>
      <c r="J63" s="34">
        <f t="shared" si="3"/>
        <v>412290</v>
      </c>
    </row>
    <row r="64" spans="1:10" s="5" customFormat="1" ht="15" customHeight="1">
      <c r="B64" s="105"/>
      <c r="C64" s="69" t="s">
        <v>172</v>
      </c>
      <c r="D64" s="71"/>
      <c r="E64" s="39">
        <v>916569.17</v>
      </c>
      <c r="F64" s="39">
        <v>916569.17</v>
      </c>
      <c r="G64" s="33">
        <f t="shared" si="0"/>
        <v>183313.82999999996</v>
      </c>
      <c r="H64" s="33">
        <f t="shared" si="1"/>
        <v>183313.82999999996</v>
      </c>
      <c r="I64" s="34">
        <v>1099883</v>
      </c>
      <c r="J64" s="34">
        <v>1099883</v>
      </c>
    </row>
    <row r="65" spans="2:10" s="5" customFormat="1" ht="15" customHeight="1">
      <c r="B65" s="103" t="s">
        <v>34</v>
      </c>
      <c r="C65" s="69" t="s">
        <v>146</v>
      </c>
      <c r="D65" s="71"/>
      <c r="E65" s="39">
        <v>2092500</v>
      </c>
      <c r="F65" s="39">
        <v>2092500</v>
      </c>
      <c r="G65" s="33">
        <f t="shared" si="0"/>
        <v>418500</v>
      </c>
      <c r="H65" s="33">
        <f t="shared" si="1"/>
        <v>418500</v>
      </c>
      <c r="I65" s="34">
        <f t="shared" si="2"/>
        <v>2511000</v>
      </c>
      <c r="J65" s="34">
        <f t="shared" si="3"/>
        <v>2511000</v>
      </c>
    </row>
    <row r="66" spans="2:10" s="5" customFormat="1" ht="15" customHeight="1">
      <c r="B66" s="104"/>
      <c r="C66" s="69" t="s">
        <v>147</v>
      </c>
      <c r="D66" s="71"/>
      <c r="E66" s="39">
        <v>3998333.33</v>
      </c>
      <c r="F66" s="39">
        <v>3998333.33</v>
      </c>
      <c r="G66" s="33">
        <f t="shared" si="0"/>
        <v>799666.66999999993</v>
      </c>
      <c r="H66" s="33">
        <f t="shared" si="1"/>
        <v>799666.66999999993</v>
      </c>
      <c r="I66" s="34">
        <v>4798000</v>
      </c>
      <c r="J66" s="34">
        <v>4798000</v>
      </c>
    </row>
    <row r="67" spans="2:10" s="5" customFormat="1" ht="15" customHeight="1">
      <c r="B67" s="104"/>
      <c r="C67" s="69" t="s">
        <v>169</v>
      </c>
      <c r="D67" s="71"/>
      <c r="E67" s="39">
        <v>1842750</v>
      </c>
      <c r="F67" s="39">
        <v>1842750</v>
      </c>
      <c r="G67" s="33">
        <f t="shared" si="0"/>
        <v>368550</v>
      </c>
      <c r="H67" s="33">
        <f t="shared" si="1"/>
        <v>368550</v>
      </c>
      <c r="I67" s="34">
        <f t="shared" si="2"/>
        <v>2211300</v>
      </c>
      <c r="J67" s="34">
        <f t="shared" si="3"/>
        <v>2211300</v>
      </c>
    </row>
    <row r="68" spans="2:10" s="5" customFormat="1" ht="15" customHeight="1">
      <c r="B68" s="104"/>
      <c r="C68" s="69" t="s">
        <v>170</v>
      </c>
      <c r="D68" s="71"/>
      <c r="E68" s="39">
        <v>2160000</v>
      </c>
      <c r="F68" s="39">
        <v>2160000</v>
      </c>
      <c r="G68" s="33">
        <f t="shared" si="0"/>
        <v>432000</v>
      </c>
      <c r="H68" s="33">
        <f t="shared" si="1"/>
        <v>432000</v>
      </c>
      <c r="I68" s="34">
        <f t="shared" si="2"/>
        <v>2592000</v>
      </c>
      <c r="J68" s="34">
        <f t="shared" si="3"/>
        <v>2592000</v>
      </c>
    </row>
    <row r="69" spans="2:10" s="5" customFormat="1" ht="15" customHeight="1">
      <c r="B69" s="104"/>
      <c r="C69" s="69" t="s">
        <v>148</v>
      </c>
      <c r="D69" s="71"/>
      <c r="E69" s="39">
        <v>1923750</v>
      </c>
      <c r="F69" s="39">
        <v>1923750</v>
      </c>
      <c r="G69" s="33">
        <f t="shared" si="0"/>
        <v>384750</v>
      </c>
      <c r="H69" s="33">
        <f t="shared" si="1"/>
        <v>384750</v>
      </c>
      <c r="I69" s="34">
        <f t="shared" si="2"/>
        <v>2308500</v>
      </c>
      <c r="J69" s="34">
        <f t="shared" si="3"/>
        <v>2308500</v>
      </c>
    </row>
    <row r="70" spans="2:10" s="5" customFormat="1" ht="13.5" customHeight="1">
      <c r="B70" s="104"/>
      <c r="C70" s="69" t="s">
        <v>149</v>
      </c>
      <c r="D70" s="71"/>
      <c r="E70" s="39">
        <v>1890000</v>
      </c>
      <c r="F70" s="39">
        <v>1890000</v>
      </c>
      <c r="G70" s="33">
        <f t="shared" si="0"/>
        <v>378000</v>
      </c>
      <c r="H70" s="33">
        <f t="shared" si="1"/>
        <v>378000</v>
      </c>
      <c r="I70" s="34">
        <f t="shared" si="2"/>
        <v>2268000</v>
      </c>
      <c r="J70" s="34">
        <f t="shared" si="3"/>
        <v>2268000</v>
      </c>
    </row>
    <row r="71" spans="2:10" s="5" customFormat="1" ht="13.5" customHeight="1">
      <c r="B71" s="104"/>
      <c r="C71" s="69" t="s">
        <v>171</v>
      </c>
      <c r="D71" s="71"/>
      <c r="E71" s="39">
        <v>2133000</v>
      </c>
      <c r="F71" s="39">
        <v>2133000</v>
      </c>
      <c r="G71" s="33">
        <f t="shared" si="0"/>
        <v>426600</v>
      </c>
      <c r="H71" s="33">
        <f t="shared" si="1"/>
        <v>426600</v>
      </c>
      <c r="I71" s="34">
        <f t="shared" si="2"/>
        <v>2559600</v>
      </c>
      <c r="J71" s="34">
        <f t="shared" si="3"/>
        <v>2559600</v>
      </c>
    </row>
    <row r="72" spans="2:10" s="5" customFormat="1" ht="13.5" customHeight="1">
      <c r="B72" s="105"/>
      <c r="C72" s="69" t="s">
        <v>172</v>
      </c>
      <c r="D72" s="71"/>
      <c r="E72" s="39">
        <v>5546250</v>
      </c>
      <c r="F72" s="39">
        <v>5546250</v>
      </c>
      <c r="G72" s="33">
        <f t="shared" si="0"/>
        <v>1109250</v>
      </c>
      <c r="H72" s="33">
        <f t="shared" si="1"/>
        <v>1109250</v>
      </c>
      <c r="I72" s="34">
        <f t="shared" si="2"/>
        <v>6655500</v>
      </c>
      <c r="J72" s="34">
        <f t="shared" si="3"/>
        <v>6655500</v>
      </c>
    </row>
    <row r="73" spans="2:10" s="5" customFormat="1" ht="13.5" customHeight="1">
      <c r="B73" s="103" t="s">
        <v>150</v>
      </c>
      <c r="C73" s="69" t="s">
        <v>146</v>
      </c>
      <c r="D73" s="71"/>
      <c r="E73" s="39">
        <v>375000</v>
      </c>
      <c r="F73" s="39">
        <v>375000</v>
      </c>
      <c r="G73" s="33">
        <f t="shared" si="0"/>
        <v>75000</v>
      </c>
      <c r="H73" s="33">
        <f t="shared" si="1"/>
        <v>75000</v>
      </c>
      <c r="I73" s="34">
        <f t="shared" si="2"/>
        <v>450000</v>
      </c>
      <c r="J73" s="34">
        <f t="shared" si="3"/>
        <v>450000</v>
      </c>
    </row>
    <row r="74" spans="2:10" s="5" customFormat="1" ht="13.5" customHeight="1">
      <c r="B74" s="104"/>
      <c r="C74" s="69" t="s">
        <v>147</v>
      </c>
      <c r="D74" s="71"/>
      <c r="E74" s="39">
        <v>412000</v>
      </c>
      <c r="F74" s="39">
        <v>412000</v>
      </c>
      <c r="G74" s="33">
        <f t="shared" si="0"/>
        <v>82400</v>
      </c>
      <c r="H74" s="33">
        <f t="shared" si="1"/>
        <v>82400</v>
      </c>
      <c r="I74" s="34">
        <f t="shared" si="2"/>
        <v>494400</v>
      </c>
      <c r="J74" s="34">
        <f t="shared" si="3"/>
        <v>494400</v>
      </c>
    </row>
    <row r="75" spans="2:10" s="5" customFormat="1" ht="13.5" customHeight="1">
      <c r="B75" s="104"/>
      <c r="C75" s="69" t="s">
        <v>170</v>
      </c>
      <c r="D75" s="71"/>
      <c r="E75" s="39">
        <v>345000</v>
      </c>
      <c r="F75" s="39">
        <v>345000</v>
      </c>
      <c r="G75" s="33">
        <f t="shared" si="0"/>
        <v>69000</v>
      </c>
      <c r="H75" s="33">
        <f t="shared" si="1"/>
        <v>69000</v>
      </c>
      <c r="I75" s="34">
        <f t="shared" si="2"/>
        <v>414000</v>
      </c>
      <c r="J75" s="34">
        <f t="shared" si="3"/>
        <v>414000</v>
      </c>
    </row>
    <row r="76" spans="2:10" s="5" customFormat="1" ht="13.5" customHeight="1">
      <c r="B76" s="104"/>
      <c r="C76" s="69" t="s">
        <v>148</v>
      </c>
      <c r="D76" s="71"/>
      <c r="E76" s="39">
        <v>295000</v>
      </c>
      <c r="F76" s="39">
        <v>295000</v>
      </c>
      <c r="G76" s="33">
        <f t="shared" si="0"/>
        <v>59000</v>
      </c>
      <c r="H76" s="33">
        <f t="shared" si="1"/>
        <v>59000</v>
      </c>
      <c r="I76" s="34">
        <f t="shared" si="2"/>
        <v>354000</v>
      </c>
      <c r="J76" s="34">
        <f t="shared" si="3"/>
        <v>354000</v>
      </c>
    </row>
    <row r="77" spans="2:10" s="5" customFormat="1" ht="13.5" customHeight="1">
      <c r="B77" s="104"/>
      <c r="C77" s="69" t="s">
        <v>149</v>
      </c>
      <c r="D77" s="71"/>
      <c r="E77" s="39">
        <v>362500</v>
      </c>
      <c r="F77" s="39">
        <v>362500</v>
      </c>
      <c r="G77" s="33">
        <f t="shared" si="0"/>
        <v>72500</v>
      </c>
      <c r="H77" s="33">
        <f t="shared" si="1"/>
        <v>72500</v>
      </c>
      <c r="I77" s="34">
        <f t="shared" si="2"/>
        <v>435000</v>
      </c>
      <c r="J77" s="34">
        <f t="shared" si="3"/>
        <v>435000</v>
      </c>
    </row>
    <row r="78" spans="2:10" s="5" customFormat="1" ht="13.5" customHeight="1">
      <c r="B78" s="105"/>
      <c r="C78" s="69" t="s">
        <v>172</v>
      </c>
      <c r="D78" s="71"/>
      <c r="E78" s="39">
        <v>786250</v>
      </c>
      <c r="F78" s="39">
        <v>786250</v>
      </c>
      <c r="G78" s="33">
        <f t="shared" si="0"/>
        <v>157250</v>
      </c>
      <c r="H78" s="33">
        <f t="shared" si="1"/>
        <v>157250</v>
      </c>
      <c r="I78" s="34">
        <f t="shared" si="2"/>
        <v>943500</v>
      </c>
      <c r="J78" s="34">
        <f t="shared" si="3"/>
        <v>943500</v>
      </c>
    </row>
    <row r="79" spans="2:10" s="5" customFormat="1" ht="13.5" customHeight="1">
      <c r="B79" s="103" t="s">
        <v>151</v>
      </c>
      <c r="C79" s="69" t="s">
        <v>146</v>
      </c>
      <c r="D79" s="71"/>
      <c r="E79" s="39">
        <v>333000</v>
      </c>
      <c r="F79" s="39">
        <v>333000</v>
      </c>
      <c r="G79" s="33">
        <f t="shared" si="0"/>
        <v>66600</v>
      </c>
      <c r="H79" s="33">
        <f t="shared" si="1"/>
        <v>66600</v>
      </c>
      <c r="I79" s="34">
        <f t="shared" si="2"/>
        <v>399600</v>
      </c>
      <c r="J79" s="34">
        <f t="shared" si="3"/>
        <v>399600</v>
      </c>
    </row>
    <row r="80" spans="2:10" s="5" customFormat="1" ht="13.5" customHeight="1">
      <c r="B80" s="104"/>
      <c r="C80" s="69" t="s">
        <v>147</v>
      </c>
      <c r="D80" s="71"/>
      <c r="E80" s="39">
        <v>362333.33</v>
      </c>
      <c r="F80" s="39">
        <v>362333.33</v>
      </c>
      <c r="G80" s="33">
        <f t="shared" si="0"/>
        <v>72466.669999999984</v>
      </c>
      <c r="H80" s="33">
        <f t="shared" si="1"/>
        <v>72466.669999999984</v>
      </c>
      <c r="I80" s="34">
        <v>434800</v>
      </c>
      <c r="J80" s="34">
        <v>434800</v>
      </c>
    </row>
    <row r="81" spans="2:10" s="5" customFormat="1" ht="13.5" customHeight="1">
      <c r="B81" s="104"/>
      <c r="C81" s="69" t="s">
        <v>170</v>
      </c>
      <c r="D81" s="71"/>
      <c r="E81" s="39">
        <v>305000</v>
      </c>
      <c r="F81" s="39">
        <v>305000</v>
      </c>
      <c r="G81" s="33">
        <f t="shared" si="0"/>
        <v>61000</v>
      </c>
      <c r="H81" s="33">
        <f t="shared" si="1"/>
        <v>61000</v>
      </c>
      <c r="I81" s="34">
        <f t="shared" si="2"/>
        <v>366000</v>
      </c>
      <c r="J81" s="34">
        <f t="shared" si="3"/>
        <v>366000</v>
      </c>
    </row>
    <row r="82" spans="2:10" s="5" customFormat="1" ht="13.5" customHeight="1">
      <c r="B82" s="104"/>
      <c r="C82" s="69" t="s">
        <v>148</v>
      </c>
      <c r="D82" s="71"/>
      <c r="E82" s="39">
        <v>291666.67</v>
      </c>
      <c r="F82" s="39">
        <v>291666.67</v>
      </c>
      <c r="G82" s="33">
        <f t="shared" si="0"/>
        <v>58333.330000000016</v>
      </c>
      <c r="H82" s="33">
        <f t="shared" si="1"/>
        <v>58333.330000000016</v>
      </c>
      <c r="I82" s="34">
        <v>350000</v>
      </c>
      <c r="J82" s="34">
        <v>350000</v>
      </c>
    </row>
    <row r="83" spans="2:10" s="5" customFormat="1" ht="13.5" customHeight="1">
      <c r="B83" s="104"/>
      <c r="C83" s="69" t="s">
        <v>149</v>
      </c>
      <c r="D83" s="71"/>
      <c r="E83" s="39">
        <v>325000</v>
      </c>
      <c r="F83" s="39">
        <v>325000</v>
      </c>
      <c r="G83" s="33">
        <f t="shared" si="0"/>
        <v>65000</v>
      </c>
      <c r="H83" s="33">
        <f t="shared" si="1"/>
        <v>65000</v>
      </c>
      <c r="I83" s="34">
        <f t="shared" si="2"/>
        <v>390000</v>
      </c>
      <c r="J83" s="34">
        <f t="shared" si="3"/>
        <v>390000</v>
      </c>
    </row>
    <row r="84" spans="2:10" s="5" customFormat="1" ht="13.5" customHeight="1">
      <c r="B84" s="105"/>
      <c r="C84" s="69" t="s">
        <v>172</v>
      </c>
      <c r="D84" s="71"/>
      <c r="E84" s="39">
        <v>672916.67</v>
      </c>
      <c r="F84" s="39">
        <v>672916.67</v>
      </c>
      <c r="G84" s="33">
        <f t="shared" si="0"/>
        <v>134583.32999999996</v>
      </c>
      <c r="H84" s="33">
        <f t="shared" si="1"/>
        <v>134583.32999999996</v>
      </c>
      <c r="I84" s="34">
        <v>807500</v>
      </c>
      <c r="J84" s="34">
        <v>807500</v>
      </c>
    </row>
    <row r="85" spans="2:10" s="5" customFormat="1" ht="13.5" customHeight="1">
      <c r="B85" s="103" t="s">
        <v>152</v>
      </c>
      <c r="C85" s="69" t="s">
        <v>146</v>
      </c>
      <c r="D85" s="71"/>
      <c r="E85" s="39">
        <v>625000</v>
      </c>
      <c r="F85" s="39">
        <v>625000</v>
      </c>
      <c r="G85" s="33">
        <f t="shared" si="0"/>
        <v>125000</v>
      </c>
      <c r="H85" s="33">
        <f t="shared" si="1"/>
        <v>125000</v>
      </c>
      <c r="I85" s="34">
        <f t="shared" si="2"/>
        <v>750000</v>
      </c>
      <c r="J85" s="34">
        <f t="shared" si="3"/>
        <v>750000</v>
      </c>
    </row>
    <row r="86" spans="2:10" s="5" customFormat="1" ht="13.5" customHeight="1">
      <c r="B86" s="104"/>
      <c r="C86" s="69" t="s">
        <v>170</v>
      </c>
      <c r="D86" s="71"/>
      <c r="E86" s="39">
        <v>577500</v>
      </c>
      <c r="F86" s="39">
        <v>577500</v>
      </c>
      <c r="G86" s="33">
        <f t="shared" si="0"/>
        <v>115500</v>
      </c>
      <c r="H86" s="33">
        <f t="shared" si="1"/>
        <v>115500</v>
      </c>
      <c r="I86" s="34">
        <f t="shared" si="2"/>
        <v>693000</v>
      </c>
      <c r="J86" s="34">
        <f t="shared" si="3"/>
        <v>693000</v>
      </c>
    </row>
    <row r="87" spans="2:10" s="5" customFormat="1" ht="13.5" customHeight="1">
      <c r="B87" s="104"/>
      <c r="C87" s="69" t="s">
        <v>148</v>
      </c>
      <c r="D87" s="71"/>
      <c r="E87" s="39">
        <v>550000</v>
      </c>
      <c r="F87" s="39">
        <v>550000</v>
      </c>
      <c r="G87" s="33">
        <f t="shared" si="0"/>
        <v>110000</v>
      </c>
      <c r="H87" s="33">
        <f t="shared" si="1"/>
        <v>110000</v>
      </c>
      <c r="I87" s="34">
        <f t="shared" si="2"/>
        <v>660000</v>
      </c>
      <c r="J87" s="34">
        <f t="shared" si="3"/>
        <v>660000</v>
      </c>
    </row>
    <row r="88" spans="2:10" s="5" customFormat="1" ht="13.5" customHeight="1">
      <c r="B88" s="105"/>
      <c r="C88" s="69" t="s">
        <v>149</v>
      </c>
      <c r="D88" s="71"/>
      <c r="E88" s="39">
        <v>625000</v>
      </c>
      <c r="F88" s="39">
        <v>625000</v>
      </c>
      <c r="G88" s="33">
        <f t="shared" si="0"/>
        <v>125000</v>
      </c>
      <c r="H88" s="33">
        <f t="shared" si="1"/>
        <v>125000</v>
      </c>
      <c r="I88" s="34">
        <f t="shared" si="2"/>
        <v>750000</v>
      </c>
      <c r="J88" s="34">
        <f t="shared" si="3"/>
        <v>750000</v>
      </c>
    </row>
    <row r="89" spans="2:10" s="5" customFormat="1" ht="14.25" customHeight="1">
      <c r="B89" s="103" t="s">
        <v>153</v>
      </c>
      <c r="C89" s="69" t="s">
        <v>146</v>
      </c>
      <c r="D89" s="71"/>
      <c r="E89" s="39">
        <v>93000</v>
      </c>
      <c r="F89" s="39">
        <v>93000</v>
      </c>
      <c r="G89" s="33">
        <f t="shared" si="0"/>
        <v>18600</v>
      </c>
      <c r="H89" s="33">
        <f t="shared" si="1"/>
        <v>18600</v>
      </c>
      <c r="I89" s="34">
        <f t="shared" si="2"/>
        <v>111600</v>
      </c>
      <c r="J89" s="34">
        <f t="shared" si="3"/>
        <v>111600</v>
      </c>
    </row>
    <row r="90" spans="2:10" s="5" customFormat="1" ht="12.75" customHeight="1">
      <c r="B90" s="104"/>
      <c r="C90" s="69" t="s">
        <v>147</v>
      </c>
      <c r="D90" s="71"/>
      <c r="E90" s="39">
        <v>138500</v>
      </c>
      <c r="F90" s="39">
        <v>138500</v>
      </c>
      <c r="G90" s="33">
        <f t="shared" si="0"/>
        <v>27700</v>
      </c>
      <c r="H90" s="33">
        <f t="shared" si="1"/>
        <v>27700</v>
      </c>
      <c r="I90" s="34">
        <f t="shared" si="2"/>
        <v>166200</v>
      </c>
      <c r="J90" s="34">
        <f t="shared" si="3"/>
        <v>166200</v>
      </c>
    </row>
    <row r="91" spans="2:10" s="5" customFormat="1" ht="12.75" customHeight="1">
      <c r="B91" s="104"/>
      <c r="C91" s="69" t="s">
        <v>170</v>
      </c>
      <c r="D91" s="71"/>
      <c r="E91" s="39">
        <v>97500</v>
      </c>
      <c r="F91" s="39">
        <v>97500</v>
      </c>
      <c r="G91" s="33">
        <f t="shared" si="0"/>
        <v>19500</v>
      </c>
      <c r="H91" s="33">
        <f t="shared" si="1"/>
        <v>19500</v>
      </c>
      <c r="I91" s="34">
        <f t="shared" si="2"/>
        <v>117000</v>
      </c>
      <c r="J91" s="34">
        <f t="shared" si="3"/>
        <v>117000</v>
      </c>
    </row>
    <row r="92" spans="2:10" s="5" customFormat="1" ht="12.75" customHeight="1">
      <c r="B92" s="104"/>
      <c r="C92" s="69" t="s">
        <v>148</v>
      </c>
      <c r="D92" s="71"/>
      <c r="E92" s="39">
        <v>121250</v>
      </c>
      <c r="F92" s="39">
        <v>121250</v>
      </c>
      <c r="G92" s="33">
        <f t="shared" si="0"/>
        <v>24250</v>
      </c>
      <c r="H92" s="33">
        <f t="shared" si="1"/>
        <v>24250</v>
      </c>
      <c r="I92" s="34">
        <f t="shared" si="2"/>
        <v>145500</v>
      </c>
      <c r="J92" s="34">
        <f t="shared" si="3"/>
        <v>145500</v>
      </c>
    </row>
    <row r="93" spans="2:10" s="5" customFormat="1" ht="12.75" customHeight="1">
      <c r="B93" s="104"/>
      <c r="C93" s="69" t="s">
        <v>149</v>
      </c>
      <c r="D93" s="71"/>
      <c r="E93" s="39">
        <v>67500</v>
      </c>
      <c r="F93" s="39">
        <v>67500</v>
      </c>
      <c r="G93" s="33">
        <f t="shared" si="0"/>
        <v>13500</v>
      </c>
      <c r="H93" s="33">
        <f t="shared" si="1"/>
        <v>13500</v>
      </c>
      <c r="I93" s="34">
        <f t="shared" si="2"/>
        <v>81000</v>
      </c>
      <c r="J93" s="34">
        <f t="shared" si="3"/>
        <v>81000</v>
      </c>
    </row>
    <row r="94" spans="2:10" s="5" customFormat="1" ht="12.75" customHeight="1">
      <c r="B94" s="105"/>
      <c r="C94" s="69" t="s">
        <v>172</v>
      </c>
      <c r="D94" s="71"/>
      <c r="E94" s="39">
        <v>123250</v>
      </c>
      <c r="F94" s="39">
        <v>123250</v>
      </c>
      <c r="G94" s="33">
        <f t="shared" si="0"/>
        <v>24650</v>
      </c>
      <c r="H94" s="33">
        <f t="shared" si="1"/>
        <v>24650</v>
      </c>
      <c r="I94" s="34">
        <f t="shared" si="2"/>
        <v>147900</v>
      </c>
      <c r="J94" s="34">
        <f t="shared" si="3"/>
        <v>147900</v>
      </c>
    </row>
    <row r="95" spans="2:10" s="5" customFormat="1" ht="12.75" customHeight="1">
      <c r="B95" s="103" t="s">
        <v>154</v>
      </c>
      <c r="C95" s="69" t="s">
        <v>146</v>
      </c>
      <c r="D95" s="71"/>
      <c r="E95" s="39">
        <v>120000</v>
      </c>
      <c r="F95" s="39">
        <v>120000</v>
      </c>
      <c r="G95" s="33">
        <f t="shared" si="0"/>
        <v>24000</v>
      </c>
      <c r="H95" s="33">
        <f t="shared" si="1"/>
        <v>24000</v>
      </c>
      <c r="I95" s="34">
        <f t="shared" si="2"/>
        <v>144000</v>
      </c>
      <c r="J95" s="34">
        <f t="shared" si="3"/>
        <v>144000</v>
      </c>
    </row>
    <row r="96" spans="2:10" s="5" customFormat="1" ht="12.75" customHeight="1">
      <c r="B96" s="104"/>
      <c r="C96" s="69" t="s">
        <v>147</v>
      </c>
      <c r="D96" s="71"/>
      <c r="E96" s="39">
        <v>147000</v>
      </c>
      <c r="F96" s="39">
        <v>147000</v>
      </c>
      <c r="G96" s="33">
        <f t="shared" si="0"/>
        <v>29400</v>
      </c>
      <c r="H96" s="33">
        <f t="shared" si="1"/>
        <v>29400</v>
      </c>
      <c r="I96" s="34">
        <f t="shared" si="2"/>
        <v>176400</v>
      </c>
      <c r="J96" s="34">
        <f t="shared" si="3"/>
        <v>176400</v>
      </c>
    </row>
    <row r="97" spans="2:10" s="5" customFormat="1" ht="12.75" customHeight="1">
      <c r="B97" s="104"/>
      <c r="C97" s="69" t="s">
        <v>170</v>
      </c>
      <c r="D97" s="71"/>
      <c r="E97" s="39">
        <v>120000</v>
      </c>
      <c r="F97" s="39">
        <v>120000</v>
      </c>
      <c r="G97" s="33">
        <f t="shared" si="0"/>
        <v>24000</v>
      </c>
      <c r="H97" s="33">
        <f t="shared" si="1"/>
        <v>24000</v>
      </c>
      <c r="I97" s="34">
        <f t="shared" si="2"/>
        <v>144000</v>
      </c>
      <c r="J97" s="34">
        <f t="shared" si="3"/>
        <v>144000</v>
      </c>
    </row>
    <row r="98" spans="2:10" s="5" customFormat="1" ht="12.75" customHeight="1">
      <c r="B98" s="104"/>
      <c r="C98" s="69" t="s">
        <v>148</v>
      </c>
      <c r="D98" s="71"/>
      <c r="E98" s="39">
        <v>131250</v>
      </c>
      <c r="F98" s="39">
        <v>131250</v>
      </c>
      <c r="G98" s="33">
        <f t="shared" si="0"/>
        <v>26250</v>
      </c>
      <c r="H98" s="33">
        <f t="shared" si="1"/>
        <v>26250</v>
      </c>
      <c r="I98" s="34">
        <f t="shared" si="2"/>
        <v>157500</v>
      </c>
      <c r="J98" s="34">
        <f t="shared" si="3"/>
        <v>157500</v>
      </c>
    </row>
    <row r="99" spans="2:10" s="5" customFormat="1" ht="12.75" customHeight="1">
      <c r="B99" s="104"/>
      <c r="C99" s="69" t="s">
        <v>149</v>
      </c>
      <c r="D99" s="71"/>
      <c r="E99" s="39">
        <v>72500</v>
      </c>
      <c r="F99" s="39">
        <v>72500</v>
      </c>
      <c r="G99" s="33">
        <f t="shared" si="0"/>
        <v>14500</v>
      </c>
      <c r="H99" s="33">
        <f t="shared" si="1"/>
        <v>14500</v>
      </c>
      <c r="I99" s="34">
        <f t="shared" si="2"/>
        <v>87000</v>
      </c>
      <c r="J99" s="34">
        <f t="shared" si="3"/>
        <v>87000</v>
      </c>
    </row>
    <row r="100" spans="2:10" s="5" customFormat="1" ht="12.75" customHeight="1">
      <c r="B100" s="105"/>
      <c r="C100" s="69" t="s">
        <v>172</v>
      </c>
      <c r="D100" s="71"/>
      <c r="E100" s="39">
        <v>144500</v>
      </c>
      <c r="F100" s="39">
        <v>144500</v>
      </c>
      <c r="G100" s="33">
        <f t="shared" si="0"/>
        <v>28900</v>
      </c>
      <c r="H100" s="33">
        <f t="shared" si="1"/>
        <v>28900</v>
      </c>
      <c r="I100" s="34">
        <f t="shared" si="2"/>
        <v>173400</v>
      </c>
      <c r="J100" s="34">
        <f t="shared" si="3"/>
        <v>173400</v>
      </c>
    </row>
    <row r="101" spans="2:10" s="5" customFormat="1" ht="12.75" customHeight="1">
      <c r="B101" s="103" t="s">
        <v>155</v>
      </c>
      <c r="C101" s="69" t="s">
        <v>147</v>
      </c>
      <c r="D101" s="71"/>
      <c r="E101" s="39">
        <v>145500</v>
      </c>
      <c r="F101" s="39">
        <v>145500</v>
      </c>
      <c r="G101" s="33">
        <f t="shared" si="0"/>
        <v>29100</v>
      </c>
      <c r="H101" s="33">
        <f t="shared" si="1"/>
        <v>29100</v>
      </c>
      <c r="I101" s="34">
        <f t="shared" si="2"/>
        <v>174600</v>
      </c>
      <c r="J101" s="34">
        <f t="shared" si="3"/>
        <v>174600</v>
      </c>
    </row>
    <row r="102" spans="2:10" s="5" customFormat="1" ht="12.75" customHeight="1">
      <c r="B102" s="104"/>
      <c r="C102" s="69" t="s">
        <v>148</v>
      </c>
      <c r="D102" s="71"/>
      <c r="E102" s="39">
        <v>98333.33</v>
      </c>
      <c r="F102" s="39">
        <v>98333.33</v>
      </c>
      <c r="G102" s="33">
        <f t="shared" si="0"/>
        <v>19666.669999999998</v>
      </c>
      <c r="H102" s="33">
        <f t="shared" si="1"/>
        <v>19666.669999999998</v>
      </c>
      <c r="I102" s="34">
        <v>118000</v>
      </c>
      <c r="J102" s="34">
        <v>118000</v>
      </c>
    </row>
    <row r="103" spans="2:10" s="5" customFormat="1" ht="12.75" customHeight="1">
      <c r="B103" s="105"/>
      <c r="C103" s="69" t="s">
        <v>149</v>
      </c>
      <c r="D103" s="71"/>
      <c r="E103" s="39">
        <v>106666.67</v>
      </c>
      <c r="F103" s="39">
        <v>106666.67</v>
      </c>
      <c r="G103" s="33">
        <f t="shared" si="0"/>
        <v>21333.33</v>
      </c>
      <c r="H103" s="33">
        <f t="shared" si="1"/>
        <v>21333.33</v>
      </c>
      <c r="I103" s="34">
        <v>128000</v>
      </c>
      <c r="J103" s="34">
        <v>128000</v>
      </c>
    </row>
    <row r="104" spans="2:10" s="5" customFormat="1" ht="14.25" customHeight="1">
      <c r="B104" s="103" t="s">
        <v>156</v>
      </c>
      <c r="C104" s="69" t="s">
        <v>147</v>
      </c>
      <c r="D104" s="71"/>
      <c r="E104" s="39">
        <v>274666.67</v>
      </c>
      <c r="F104" s="39">
        <v>274666.67</v>
      </c>
      <c r="G104" s="33">
        <f t="shared" si="0"/>
        <v>54933.330000000016</v>
      </c>
      <c r="H104" s="33">
        <f t="shared" si="1"/>
        <v>54933.330000000016</v>
      </c>
      <c r="I104" s="34">
        <v>329600</v>
      </c>
      <c r="J104" s="34">
        <v>329600</v>
      </c>
    </row>
    <row r="105" spans="2:10" s="5" customFormat="1" ht="14.25" customHeight="1">
      <c r="B105" s="104"/>
      <c r="C105" s="69" t="s">
        <v>148</v>
      </c>
      <c r="D105" s="71"/>
      <c r="E105" s="39">
        <v>131666.67000000001</v>
      </c>
      <c r="F105" s="39">
        <v>131666.67000000001</v>
      </c>
      <c r="G105" s="33">
        <f t="shared" si="0"/>
        <v>26333.329999999987</v>
      </c>
      <c r="H105" s="33">
        <f t="shared" si="1"/>
        <v>26333.329999999987</v>
      </c>
      <c r="I105" s="34">
        <v>158000</v>
      </c>
      <c r="J105" s="34">
        <v>158000</v>
      </c>
    </row>
    <row r="106" spans="2:10" s="5" customFormat="1" ht="14.25" customHeight="1">
      <c r="B106" s="105"/>
      <c r="C106" s="69" t="s">
        <v>149</v>
      </c>
      <c r="D106" s="71"/>
      <c r="E106" s="39">
        <v>140000</v>
      </c>
      <c r="F106" s="39">
        <v>140000</v>
      </c>
      <c r="G106" s="33">
        <f t="shared" si="0"/>
        <v>28000</v>
      </c>
      <c r="H106" s="33">
        <f t="shared" si="1"/>
        <v>28000</v>
      </c>
      <c r="I106" s="34">
        <f t="shared" si="2"/>
        <v>168000</v>
      </c>
      <c r="J106" s="34">
        <f t="shared" si="3"/>
        <v>168000</v>
      </c>
    </row>
    <row r="107" spans="2:10" s="5" customFormat="1" ht="13.5" customHeight="1">
      <c r="B107" s="103" t="s">
        <v>157</v>
      </c>
      <c r="C107" s="69" t="s">
        <v>147</v>
      </c>
      <c r="D107" s="71"/>
      <c r="E107" s="39">
        <v>231500</v>
      </c>
      <c r="F107" s="39">
        <v>231500</v>
      </c>
      <c r="G107" s="33">
        <f t="shared" si="0"/>
        <v>46300</v>
      </c>
      <c r="H107" s="33">
        <f t="shared" si="1"/>
        <v>46300</v>
      </c>
      <c r="I107" s="34">
        <f t="shared" si="2"/>
        <v>277800</v>
      </c>
      <c r="J107" s="34">
        <f t="shared" si="3"/>
        <v>277800</v>
      </c>
    </row>
    <row r="108" spans="2:10" s="5" customFormat="1" ht="13.5" customHeight="1">
      <c r="B108" s="104"/>
      <c r="C108" s="69" t="s">
        <v>148</v>
      </c>
      <c r="D108" s="71"/>
      <c r="E108" s="39">
        <v>88333.33</v>
      </c>
      <c r="F108" s="39">
        <v>88333.33</v>
      </c>
      <c r="G108" s="33">
        <f t="shared" si="0"/>
        <v>17666.669999999998</v>
      </c>
      <c r="H108" s="33">
        <f t="shared" si="1"/>
        <v>17666.669999999998</v>
      </c>
      <c r="I108" s="34">
        <v>106000</v>
      </c>
      <c r="J108" s="34">
        <v>106000</v>
      </c>
    </row>
    <row r="109" spans="2:10" s="5" customFormat="1" ht="13.5" customHeight="1">
      <c r="B109" s="105"/>
      <c r="C109" s="69" t="s">
        <v>149</v>
      </c>
      <c r="D109" s="71"/>
      <c r="E109" s="39">
        <v>100000</v>
      </c>
      <c r="F109" s="39">
        <v>100000</v>
      </c>
      <c r="G109" s="33">
        <f t="shared" si="0"/>
        <v>20000</v>
      </c>
      <c r="H109" s="33">
        <f t="shared" si="1"/>
        <v>20000</v>
      </c>
      <c r="I109" s="34">
        <f t="shared" si="2"/>
        <v>120000</v>
      </c>
      <c r="J109" s="34">
        <f t="shared" si="3"/>
        <v>120000</v>
      </c>
    </row>
    <row r="110" spans="2:10" s="5" customFormat="1" ht="13.5" customHeight="1">
      <c r="B110" s="106" t="s">
        <v>158</v>
      </c>
      <c r="C110" s="69" t="s">
        <v>147</v>
      </c>
      <c r="D110" s="71"/>
      <c r="E110" s="39">
        <v>1621666.67</v>
      </c>
      <c r="F110" s="39">
        <v>1621666.67</v>
      </c>
      <c r="G110" s="33">
        <f t="shared" si="0"/>
        <v>324333.33000000007</v>
      </c>
      <c r="H110" s="33">
        <f t="shared" si="1"/>
        <v>324333.33000000007</v>
      </c>
      <c r="I110" s="34">
        <v>1946000</v>
      </c>
      <c r="J110" s="34">
        <v>1946000</v>
      </c>
    </row>
    <row r="111" spans="2:10" s="5" customFormat="1" ht="13.5" customHeight="1">
      <c r="B111" s="106"/>
      <c r="C111" s="69" t="s">
        <v>170</v>
      </c>
      <c r="D111" s="71"/>
      <c r="E111" s="39">
        <v>1400000</v>
      </c>
      <c r="F111" s="39">
        <v>1400000</v>
      </c>
      <c r="G111" s="33">
        <f t="shared" si="0"/>
        <v>280000</v>
      </c>
      <c r="H111" s="33">
        <f t="shared" si="1"/>
        <v>280000</v>
      </c>
      <c r="I111" s="34">
        <f t="shared" si="2"/>
        <v>1680000</v>
      </c>
      <c r="J111" s="34">
        <f t="shared" si="3"/>
        <v>1680000</v>
      </c>
    </row>
    <row r="112" spans="2:10" s="5" customFormat="1" ht="13.5" customHeight="1">
      <c r="B112" s="106"/>
      <c r="C112" s="69" t="s">
        <v>148</v>
      </c>
      <c r="D112" s="71"/>
      <c r="E112" s="39">
        <v>1341666.67</v>
      </c>
      <c r="F112" s="39">
        <v>1341666.67</v>
      </c>
      <c r="G112" s="33">
        <f t="shared" si="0"/>
        <v>268333.33000000007</v>
      </c>
      <c r="H112" s="33">
        <f t="shared" si="1"/>
        <v>268333.33000000007</v>
      </c>
      <c r="I112" s="34">
        <v>1610000</v>
      </c>
      <c r="J112" s="34">
        <v>1610000</v>
      </c>
    </row>
    <row r="113" spans="2:10" s="5" customFormat="1" ht="13.5" customHeight="1">
      <c r="B113" s="106"/>
      <c r="C113" s="69" t="s">
        <v>149</v>
      </c>
      <c r="D113" s="71"/>
      <c r="E113" s="39">
        <v>1516666.67</v>
      </c>
      <c r="F113" s="39">
        <v>1516666.67</v>
      </c>
      <c r="G113" s="33">
        <f t="shared" si="0"/>
        <v>303333.33000000007</v>
      </c>
      <c r="H113" s="33">
        <f t="shared" si="1"/>
        <v>303333.33000000007</v>
      </c>
      <c r="I113" s="34">
        <v>1820000</v>
      </c>
      <c r="J113" s="34">
        <v>1820000</v>
      </c>
    </row>
    <row r="114" spans="2:10" s="5" customFormat="1" ht="13.5" customHeight="1">
      <c r="B114" s="104" t="s">
        <v>159</v>
      </c>
      <c r="C114" s="69" t="s">
        <v>147</v>
      </c>
      <c r="D114" s="71"/>
      <c r="E114" s="39">
        <v>247291.67</v>
      </c>
      <c r="F114" s="39">
        <v>247291.67</v>
      </c>
      <c r="G114" s="33">
        <f t="shared" si="0"/>
        <v>49458.329999999987</v>
      </c>
      <c r="H114" s="33">
        <f t="shared" si="1"/>
        <v>49458.329999999987</v>
      </c>
      <c r="I114" s="34">
        <v>296750</v>
      </c>
      <c r="J114" s="34">
        <v>296750</v>
      </c>
    </row>
    <row r="115" spans="2:10" s="5" customFormat="1" ht="13.5" customHeight="1">
      <c r="B115" s="104"/>
      <c r="C115" s="69" t="s">
        <v>169</v>
      </c>
      <c r="D115" s="71"/>
      <c r="E115" s="39">
        <v>102500</v>
      </c>
      <c r="F115" s="39">
        <v>102500</v>
      </c>
      <c r="G115" s="33">
        <f t="shared" si="0"/>
        <v>20500</v>
      </c>
      <c r="H115" s="33">
        <f t="shared" si="1"/>
        <v>20500</v>
      </c>
      <c r="I115" s="34">
        <f t="shared" si="2"/>
        <v>123000</v>
      </c>
      <c r="J115" s="34">
        <f t="shared" si="3"/>
        <v>123000</v>
      </c>
    </row>
    <row r="116" spans="2:10" s="5" customFormat="1" ht="13.5" customHeight="1">
      <c r="B116" s="104"/>
      <c r="C116" s="69" t="s">
        <v>170</v>
      </c>
      <c r="D116" s="71"/>
      <c r="E116" s="39">
        <v>68750</v>
      </c>
      <c r="F116" s="39">
        <v>68750</v>
      </c>
      <c r="G116" s="33">
        <f t="shared" si="0"/>
        <v>13750</v>
      </c>
      <c r="H116" s="33">
        <f t="shared" si="1"/>
        <v>13750</v>
      </c>
      <c r="I116" s="34">
        <f t="shared" si="2"/>
        <v>82500</v>
      </c>
      <c r="J116" s="34">
        <f t="shared" si="3"/>
        <v>82500</v>
      </c>
    </row>
    <row r="117" spans="2:10" s="5" customFormat="1" ht="13.5" customHeight="1">
      <c r="B117" s="104"/>
      <c r="C117" s="69" t="s">
        <v>148</v>
      </c>
      <c r="D117" s="71"/>
      <c r="E117" s="39">
        <v>66666.67</v>
      </c>
      <c r="F117" s="39">
        <v>66666.67</v>
      </c>
      <c r="G117" s="33">
        <f t="shared" si="0"/>
        <v>13333.330000000002</v>
      </c>
      <c r="H117" s="33">
        <f t="shared" si="1"/>
        <v>13333.330000000002</v>
      </c>
      <c r="I117" s="34">
        <v>80000</v>
      </c>
      <c r="J117" s="34">
        <v>80000</v>
      </c>
    </row>
    <row r="118" spans="2:10" s="5" customFormat="1" ht="13.5" customHeight="1">
      <c r="B118" s="105"/>
      <c r="C118" s="69" t="s">
        <v>149</v>
      </c>
      <c r="D118" s="71"/>
      <c r="E118" s="39">
        <v>93750</v>
      </c>
      <c r="F118" s="39">
        <v>93750</v>
      </c>
      <c r="G118" s="33">
        <f t="shared" ref="G118:G167" si="4">SUM(I118-E118)</f>
        <v>18750</v>
      </c>
      <c r="H118" s="33">
        <f t="shared" ref="H118:H167" si="5">SUM(J118-F118)</f>
        <v>18750</v>
      </c>
      <c r="I118" s="34">
        <f t="shared" ref="I118:I167" si="6">E118*12/10</f>
        <v>112500</v>
      </c>
      <c r="J118" s="34">
        <f t="shared" ref="J118:J167" si="7">F118*12/10</f>
        <v>112500</v>
      </c>
    </row>
    <row r="119" spans="2:10" s="5" customFormat="1" ht="15" customHeight="1">
      <c r="B119" s="103" t="s">
        <v>160</v>
      </c>
      <c r="C119" s="69" t="s">
        <v>146</v>
      </c>
      <c r="D119" s="71"/>
      <c r="E119" s="39">
        <v>195000</v>
      </c>
      <c r="F119" s="39">
        <v>195000</v>
      </c>
      <c r="G119" s="33">
        <f t="shared" si="4"/>
        <v>39000</v>
      </c>
      <c r="H119" s="33">
        <f t="shared" si="5"/>
        <v>39000</v>
      </c>
      <c r="I119" s="34">
        <f t="shared" si="6"/>
        <v>234000</v>
      </c>
      <c r="J119" s="34">
        <f t="shared" si="7"/>
        <v>234000</v>
      </c>
    </row>
    <row r="120" spans="2:10" s="5" customFormat="1" ht="15" customHeight="1">
      <c r="B120" s="104"/>
      <c r="C120" s="69" t="s">
        <v>147</v>
      </c>
      <c r="D120" s="71"/>
      <c r="E120" s="39">
        <v>248333.33</v>
      </c>
      <c r="F120" s="39">
        <v>248333.33</v>
      </c>
      <c r="G120" s="33">
        <f t="shared" si="4"/>
        <v>49666.670000000013</v>
      </c>
      <c r="H120" s="33">
        <f t="shared" si="5"/>
        <v>49666.670000000013</v>
      </c>
      <c r="I120" s="34">
        <v>298000</v>
      </c>
      <c r="J120" s="34">
        <v>298000</v>
      </c>
    </row>
    <row r="121" spans="2:10" s="5" customFormat="1" ht="15" customHeight="1">
      <c r="B121" s="104"/>
      <c r="C121" s="69" t="s">
        <v>169</v>
      </c>
      <c r="D121" s="71"/>
      <c r="E121" s="39">
        <v>207500</v>
      </c>
      <c r="F121" s="39">
        <v>207500</v>
      </c>
      <c r="G121" s="33">
        <f t="shared" si="4"/>
        <v>41500</v>
      </c>
      <c r="H121" s="33">
        <f t="shared" si="5"/>
        <v>41500</v>
      </c>
      <c r="I121" s="34">
        <f t="shared" si="6"/>
        <v>249000</v>
      </c>
      <c r="J121" s="34">
        <f t="shared" si="7"/>
        <v>249000</v>
      </c>
    </row>
    <row r="122" spans="2:10" s="5" customFormat="1" ht="15" customHeight="1">
      <c r="B122" s="104"/>
      <c r="C122" s="69" t="s">
        <v>170</v>
      </c>
      <c r="D122" s="71"/>
      <c r="E122" s="39">
        <v>205000</v>
      </c>
      <c r="F122" s="39">
        <v>205000</v>
      </c>
      <c r="G122" s="33">
        <f t="shared" si="4"/>
        <v>41000</v>
      </c>
      <c r="H122" s="33">
        <f t="shared" si="5"/>
        <v>41000</v>
      </c>
      <c r="I122" s="34">
        <f t="shared" si="6"/>
        <v>246000</v>
      </c>
      <c r="J122" s="34">
        <f t="shared" si="7"/>
        <v>246000</v>
      </c>
    </row>
    <row r="123" spans="2:10" s="5" customFormat="1" ht="15" customHeight="1">
      <c r="B123" s="104"/>
      <c r="C123" s="69" t="s">
        <v>148</v>
      </c>
      <c r="D123" s="71"/>
      <c r="E123" s="39">
        <v>204166.67</v>
      </c>
      <c r="F123" s="39">
        <v>204166.67</v>
      </c>
      <c r="G123" s="33">
        <f t="shared" si="4"/>
        <v>40833.329999999987</v>
      </c>
      <c r="H123" s="33">
        <f t="shared" si="5"/>
        <v>40833.329999999987</v>
      </c>
      <c r="I123" s="34">
        <v>245000</v>
      </c>
      <c r="J123" s="34">
        <v>245000</v>
      </c>
    </row>
    <row r="124" spans="2:10" s="5" customFormat="1" ht="15" customHeight="1">
      <c r="B124" s="105"/>
      <c r="C124" s="69" t="s">
        <v>149</v>
      </c>
      <c r="D124" s="71"/>
      <c r="E124" s="39">
        <v>204166.67</v>
      </c>
      <c r="F124" s="39">
        <v>204166.67</v>
      </c>
      <c r="G124" s="33">
        <f t="shared" si="4"/>
        <v>40833.329999999987</v>
      </c>
      <c r="H124" s="33">
        <f t="shared" si="5"/>
        <v>40833.329999999987</v>
      </c>
      <c r="I124" s="34">
        <v>245000</v>
      </c>
      <c r="J124" s="34">
        <v>245000</v>
      </c>
    </row>
    <row r="125" spans="2:10" s="5" customFormat="1" ht="14.25" customHeight="1">
      <c r="B125" s="103" t="s">
        <v>161</v>
      </c>
      <c r="C125" s="69" t="s">
        <v>146</v>
      </c>
      <c r="D125" s="71"/>
      <c r="E125" s="39">
        <v>500000</v>
      </c>
      <c r="F125" s="39">
        <v>500000</v>
      </c>
      <c r="G125" s="33">
        <f t="shared" si="4"/>
        <v>100000</v>
      </c>
      <c r="H125" s="33">
        <f t="shared" si="5"/>
        <v>100000</v>
      </c>
      <c r="I125" s="34">
        <f t="shared" si="6"/>
        <v>600000</v>
      </c>
      <c r="J125" s="34">
        <f t="shared" si="7"/>
        <v>600000</v>
      </c>
    </row>
    <row r="126" spans="2:10" s="5" customFormat="1" ht="14.25" customHeight="1">
      <c r="B126" s="104"/>
      <c r="C126" s="69" t="s">
        <v>147</v>
      </c>
      <c r="D126" s="71"/>
      <c r="E126" s="39">
        <v>1456666.67</v>
      </c>
      <c r="F126" s="39">
        <v>1456666.67</v>
      </c>
      <c r="G126" s="33">
        <f t="shared" si="4"/>
        <v>291333.33000000007</v>
      </c>
      <c r="H126" s="33">
        <f t="shared" si="5"/>
        <v>291333.33000000007</v>
      </c>
      <c r="I126" s="34">
        <v>1748000</v>
      </c>
      <c r="J126" s="34">
        <v>1748000</v>
      </c>
    </row>
    <row r="127" spans="2:10" s="5" customFormat="1" ht="14.25" customHeight="1">
      <c r="B127" s="104"/>
      <c r="C127" s="69" t="s">
        <v>170</v>
      </c>
      <c r="D127" s="71"/>
      <c r="E127" s="39">
        <v>380000</v>
      </c>
      <c r="F127" s="39">
        <v>380000</v>
      </c>
      <c r="G127" s="33">
        <f t="shared" si="4"/>
        <v>76000</v>
      </c>
      <c r="H127" s="33">
        <f t="shared" si="5"/>
        <v>76000</v>
      </c>
      <c r="I127" s="34">
        <f t="shared" si="6"/>
        <v>456000</v>
      </c>
      <c r="J127" s="34">
        <f t="shared" si="7"/>
        <v>456000</v>
      </c>
    </row>
    <row r="128" spans="2:10" s="5" customFormat="1" ht="14.25" customHeight="1">
      <c r="B128" s="104"/>
      <c r="C128" s="69" t="s">
        <v>148</v>
      </c>
      <c r="D128" s="71"/>
      <c r="E128" s="39">
        <v>491666.67</v>
      </c>
      <c r="F128" s="39">
        <v>491666.67</v>
      </c>
      <c r="G128" s="33">
        <f t="shared" si="4"/>
        <v>98333.330000000016</v>
      </c>
      <c r="H128" s="33">
        <f t="shared" si="5"/>
        <v>98333.330000000016</v>
      </c>
      <c r="I128" s="34">
        <v>590000</v>
      </c>
      <c r="J128" s="34">
        <v>590000</v>
      </c>
    </row>
    <row r="129" spans="2:10" s="5" customFormat="1" ht="14.25" customHeight="1">
      <c r="B129" s="105"/>
      <c r="C129" s="69" t="s">
        <v>149</v>
      </c>
      <c r="D129" s="71"/>
      <c r="E129" s="39">
        <v>495833.33</v>
      </c>
      <c r="F129" s="39">
        <v>495833.33</v>
      </c>
      <c r="G129" s="33">
        <f t="shared" si="4"/>
        <v>99166.669999999984</v>
      </c>
      <c r="H129" s="33">
        <f t="shared" si="5"/>
        <v>99166.669999999984</v>
      </c>
      <c r="I129" s="34">
        <v>595000</v>
      </c>
      <c r="J129" s="34">
        <v>595000</v>
      </c>
    </row>
    <row r="130" spans="2:10" s="5" customFormat="1" ht="14.25" customHeight="1">
      <c r="B130" s="103" t="s">
        <v>162</v>
      </c>
      <c r="C130" s="69" t="s">
        <v>146</v>
      </c>
      <c r="D130" s="71"/>
      <c r="E130" s="39">
        <v>495000</v>
      </c>
      <c r="F130" s="39">
        <v>495000</v>
      </c>
      <c r="G130" s="33">
        <f t="shared" si="4"/>
        <v>99000</v>
      </c>
      <c r="H130" s="33">
        <f t="shared" si="5"/>
        <v>99000</v>
      </c>
      <c r="I130" s="34">
        <f t="shared" si="6"/>
        <v>594000</v>
      </c>
      <c r="J130" s="34">
        <f t="shared" si="7"/>
        <v>594000</v>
      </c>
    </row>
    <row r="131" spans="2:10" s="5" customFormat="1" ht="14.25" customHeight="1">
      <c r="B131" s="104"/>
      <c r="C131" s="69" t="s">
        <v>147</v>
      </c>
      <c r="D131" s="71"/>
      <c r="E131" s="39">
        <v>897750</v>
      </c>
      <c r="F131" s="39">
        <v>897750</v>
      </c>
      <c r="G131" s="33">
        <f t="shared" si="4"/>
        <v>179550</v>
      </c>
      <c r="H131" s="33">
        <f t="shared" si="5"/>
        <v>179550</v>
      </c>
      <c r="I131" s="34">
        <f t="shared" si="6"/>
        <v>1077300</v>
      </c>
      <c r="J131" s="34">
        <f t="shared" si="7"/>
        <v>1077300</v>
      </c>
    </row>
    <row r="132" spans="2:10" s="5" customFormat="1" ht="14.25" customHeight="1">
      <c r="B132" s="104"/>
      <c r="C132" s="69" t="s">
        <v>169</v>
      </c>
      <c r="D132" s="71"/>
      <c r="E132" s="39">
        <v>445500</v>
      </c>
      <c r="F132" s="39">
        <v>445500</v>
      </c>
      <c r="G132" s="33">
        <f t="shared" si="4"/>
        <v>89100</v>
      </c>
      <c r="H132" s="33">
        <f t="shared" si="5"/>
        <v>89100</v>
      </c>
      <c r="I132" s="34">
        <f t="shared" si="6"/>
        <v>534600</v>
      </c>
      <c r="J132" s="34">
        <f t="shared" si="7"/>
        <v>534600</v>
      </c>
    </row>
    <row r="133" spans="2:10" s="5" customFormat="1" ht="14.25" customHeight="1">
      <c r="B133" s="104"/>
      <c r="C133" s="69" t="s">
        <v>170</v>
      </c>
      <c r="D133" s="71"/>
      <c r="E133" s="39">
        <v>531000</v>
      </c>
      <c r="F133" s="39">
        <v>531000</v>
      </c>
      <c r="G133" s="33">
        <f t="shared" si="4"/>
        <v>106200</v>
      </c>
      <c r="H133" s="33">
        <f t="shared" si="5"/>
        <v>106200</v>
      </c>
      <c r="I133" s="34">
        <f t="shared" si="6"/>
        <v>637200</v>
      </c>
      <c r="J133" s="34">
        <f t="shared" si="7"/>
        <v>637200</v>
      </c>
    </row>
    <row r="134" spans="2:10" s="5" customFormat="1" ht="14.25" customHeight="1">
      <c r="B134" s="104"/>
      <c r="C134" s="69" t="s">
        <v>148</v>
      </c>
      <c r="D134" s="71"/>
      <c r="E134" s="39">
        <v>468750</v>
      </c>
      <c r="F134" s="39">
        <v>468750</v>
      </c>
      <c r="G134" s="33">
        <f t="shared" si="4"/>
        <v>93750</v>
      </c>
      <c r="H134" s="33">
        <f t="shared" si="5"/>
        <v>93750</v>
      </c>
      <c r="I134" s="34">
        <f t="shared" si="6"/>
        <v>562500</v>
      </c>
      <c r="J134" s="34">
        <f t="shared" si="7"/>
        <v>562500</v>
      </c>
    </row>
    <row r="135" spans="2:10" s="5" customFormat="1" ht="14.25" customHeight="1">
      <c r="B135" s="105"/>
      <c r="C135" s="69" t="s">
        <v>149</v>
      </c>
      <c r="D135" s="71"/>
      <c r="E135" s="39">
        <v>600000</v>
      </c>
      <c r="F135" s="39">
        <v>600000</v>
      </c>
      <c r="G135" s="33">
        <f t="shared" si="4"/>
        <v>120000</v>
      </c>
      <c r="H135" s="33">
        <f t="shared" si="5"/>
        <v>120000</v>
      </c>
      <c r="I135" s="34">
        <f t="shared" si="6"/>
        <v>720000</v>
      </c>
      <c r="J135" s="34">
        <f t="shared" si="7"/>
        <v>720000</v>
      </c>
    </row>
    <row r="136" spans="2:10" s="5" customFormat="1" ht="14.25" customHeight="1">
      <c r="B136" s="103" t="s">
        <v>163</v>
      </c>
      <c r="C136" s="69" t="s">
        <v>146</v>
      </c>
      <c r="D136" s="71"/>
      <c r="E136" s="39">
        <v>250000</v>
      </c>
      <c r="F136" s="39">
        <v>250000</v>
      </c>
      <c r="G136" s="33">
        <f t="shared" si="4"/>
        <v>50000</v>
      </c>
      <c r="H136" s="33">
        <f t="shared" si="5"/>
        <v>50000</v>
      </c>
      <c r="I136" s="34">
        <f t="shared" si="6"/>
        <v>300000</v>
      </c>
      <c r="J136" s="34">
        <f t="shared" si="7"/>
        <v>300000</v>
      </c>
    </row>
    <row r="137" spans="2:10" s="5" customFormat="1" ht="14.25" customHeight="1">
      <c r="B137" s="104"/>
      <c r="C137" s="69" t="s">
        <v>147</v>
      </c>
      <c r="D137" s="71"/>
      <c r="E137" s="39">
        <v>472500</v>
      </c>
      <c r="F137" s="39">
        <v>472500</v>
      </c>
      <c r="G137" s="33">
        <f t="shared" si="4"/>
        <v>94500</v>
      </c>
      <c r="H137" s="33">
        <f t="shared" si="5"/>
        <v>94500</v>
      </c>
      <c r="I137" s="34">
        <f t="shared" si="6"/>
        <v>567000</v>
      </c>
      <c r="J137" s="34">
        <f t="shared" si="7"/>
        <v>567000</v>
      </c>
    </row>
    <row r="138" spans="2:10" s="5" customFormat="1" ht="14.25" customHeight="1">
      <c r="B138" s="104"/>
      <c r="C138" s="69" t="s">
        <v>169</v>
      </c>
      <c r="D138" s="71"/>
      <c r="E138" s="39">
        <v>217500</v>
      </c>
      <c r="F138" s="39">
        <v>217500</v>
      </c>
      <c r="G138" s="33">
        <f t="shared" si="4"/>
        <v>43500</v>
      </c>
      <c r="H138" s="33">
        <f t="shared" si="5"/>
        <v>43500</v>
      </c>
      <c r="I138" s="34">
        <f t="shared" si="6"/>
        <v>261000</v>
      </c>
      <c r="J138" s="34">
        <f t="shared" si="7"/>
        <v>261000</v>
      </c>
    </row>
    <row r="139" spans="2:10" s="5" customFormat="1" ht="14.25" customHeight="1">
      <c r="B139" s="104"/>
      <c r="C139" s="69" t="s">
        <v>170</v>
      </c>
      <c r="D139" s="71"/>
      <c r="E139" s="39">
        <v>232500</v>
      </c>
      <c r="F139" s="39">
        <v>232500</v>
      </c>
      <c r="G139" s="33">
        <f t="shared" si="4"/>
        <v>46500</v>
      </c>
      <c r="H139" s="33">
        <f t="shared" si="5"/>
        <v>46500</v>
      </c>
      <c r="I139" s="34">
        <f t="shared" si="6"/>
        <v>279000</v>
      </c>
      <c r="J139" s="34">
        <f t="shared" si="7"/>
        <v>279000</v>
      </c>
    </row>
    <row r="140" spans="2:10" s="5" customFormat="1" ht="14.25" customHeight="1">
      <c r="B140" s="104"/>
      <c r="C140" s="69" t="s">
        <v>148</v>
      </c>
      <c r="D140" s="71"/>
      <c r="E140" s="39">
        <v>243750</v>
      </c>
      <c r="F140" s="39">
        <v>243750</v>
      </c>
      <c r="G140" s="33">
        <f t="shared" si="4"/>
        <v>48750</v>
      </c>
      <c r="H140" s="33">
        <f t="shared" si="5"/>
        <v>48750</v>
      </c>
      <c r="I140" s="34">
        <f t="shared" si="6"/>
        <v>292500</v>
      </c>
      <c r="J140" s="34">
        <f t="shared" si="7"/>
        <v>292500</v>
      </c>
    </row>
    <row r="141" spans="2:10" s="5" customFormat="1" ht="14.25" customHeight="1">
      <c r="B141" s="105"/>
      <c r="C141" s="69" t="s">
        <v>149</v>
      </c>
      <c r="D141" s="71"/>
      <c r="E141" s="39">
        <v>250000</v>
      </c>
      <c r="F141" s="39">
        <v>250000</v>
      </c>
      <c r="G141" s="33">
        <f t="shared" si="4"/>
        <v>50000</v>
      </c>
      <c r="H141" s="33">
        <f t="shared" si="5"/>
        <v>50000</v>
      </c>
      <c r="I141" s="34">
        <f t="shared" si="6"/>
        <v>300000</v>
      </c>
      <c r="J141" s="34">
        <f t="shared" si="7"/>
        <v>300000</v>
      </c>
    </row>
    <row r="142" spans="2:10" s="5" customFormat="1" ht="15" customHeight="1">
      <c r="B142" s="103" t="s">
        <v>164</v>
      </c>
      <c r="C142" s="69" t="s">
        <v>147</v>
      </c>
      <c r="D142" s="71"/>
      <c r="E142" s="39">
        <v>265833.33</v>
      </c>
      <c r="F142" s="39">
        <v>265833.33</v>
      </c>
      <c r="G142" s="33">
        <f t="shared" si="4"/>
        <v>53166.669999999984</v>
      </c>
      <c r="H142" s="33">
        <f t="shared" si="5"/>
        <v>53166.669999999984</v>
      </c>
      <c r="I142" s="34">
        <v>319000</v>
      </c>
      <c r="J142" s="34">
        <v>319000</v>
      </c>
    </row>
    <row r="143" spans="2:10" s="5" customFormat="1" ht="15" customHeight="1">
      <c r="B143" s="104"/>
      <c r="C143" s="69" t="s">
        <v>169</v>
      </c>
      <c r="D143" s="71"/>
      <c r="E143" s="39">
        <v>106500</v>
      </c>
      <c r="F143" s="39">
        <v>106500</v>
      </c>
      <c r="G143" s="33">
        <f t="shared" si="4"/>
        <v>21300</v>
      </c>
      <c r="H143" s="33">
        <f t="shared" si="5"/>
        <v>21300</v>
      </c>
      <c r="I143" s="34">
        <f t="shared" si="6"/>
        <v>127800</v>
      </c>
      <c r="J143" s="34">
        <f t="shared" si="7"/>
        <v>127800</v>
      </c>
    </row>
    <row r="144" spans="2:10" s="5" customFormat="1" ht="15" customHeight="1">
      <c r="B144" s="104"/>
      <c r="C144" s="69" t="s">
        <v>170</v>
      </c>
      <c r="D144" s="71"/>
      <c r="E144" s="39">
        <v>95250</v>
      </c>
      <c r="F144" s="39">
        <v>95250</v>
      </c>
      <c r="G144" s="33">
        <f t="shared" si="4"/>
        <v>19050</v>
      </c>
      <c r="H144" s="33">
        <f t="shared" si="5"/>
        <v>19050</v>
      </c>
      <c r="I144" s="34">
        <f t="shared" si="6"/>
        <v>114300</v>
      </c>
      <c r="J144" s="34">
        <f t="shared" si="7"/>
        <v>114300</v>
      </c>
    </row>
    <row r="145" spans="2:10" s="5" customFormat="1" ht="15" customHeight="1">
      <c r="B145" s="104"/>
      <c r="C145" s="69" t="s">
        <v>148</v>
      </c>
      <c r="D145" s="71"/>
      <c r="E145" s="39">
        <v>115625</v>
      </c>
      <c r="F145" s="39">
        <v>115625</v>
      </c>
      <c r="G145" s="33">
        <f t="shared" si="4"/>
        <v>23125</v>
      </c>
      <c r="H145" s="33">
        <f t="shared" si="5"/>
        <v>23125</v>
      </c>
      <c r="I145" s="34">
        <f t="shared" si="6"/>
        <v>138750</v>
      </c>
      <c r="J145" s="34">
        <f t="shared" si="7"/>
        <v>138750</v>
      </c>
    </row>
    <row r="146" spans="2:10" s="5" customFormat="1" ht="15" customHeight="1">
      <c r="B146" s="105"/>
      <c r="C146" s="69" t="s">
        <v>149</v>
      </c>
      <c r="D146" s="71"/>
      <c r="E146" s="39">
        <v>115000</v>
      </c>
      <c r="F146" s="39">
        <v>115000</v>
      </c>
      <c r="G146" s="33">
        <f t="shared" si="4"/>
        <v>23000</v>
      </c>
      <c r="H146" s="33">
        <f t="shared" si="5"/>
        <v>23000</v>
      </c>
      <c r="I146" s="34">
        <f t="shared" si="6"/>
        <v>138000</v>
      </c>
      <c r="J146" s="34">
        <f t="shared" si="7"/>
        <v>138000</v>
      </c>
    </row>
    <row r="147" spans="2:10" s="5" customFormat="1" ht="15" customHeight="1">
      <c r="B147" s="103" t="s">
        <v>165</v>
      </c>
      <c r="C147" s="69" t="s">
        <v>146</v>
      </c>
      <c r="D147" s="71"/>
      <c r="E147" s="39">
        <v>199600</v>
      </c>
      <c r="F147" s="39">
        <v>199600</v>
      </c>
      <c r="G147" s="33">
        <f t="shared" si="4"/>
        <v>39920</v>
      </c>
      <c r="H147" s="33">
        <f t="shared" si="5"/>
        <v>39920</v>
      </c>
      <c r="I147" s="34">
        <f t="shared" si="6"/>
        <v>239520</v>
      </c>
      <c r="J147" s="34">
        <f t="shared" si="7"/>
        <v>239520</v>
      </c>
    </row>
    <row r="148" spans="2:10" s="5" customFormat="1" ht="15" customHeight="1">
      <c r="B148" s="104"/>
      <c r="C148" s="69" t="s">
        <v>147</v>
      </c>
      <c r="D148" s="71"/>
      <c r="E148" s="39">
        <v>348333.33</v>
      </c>
      <c r="F148" s="39">
        <v>348333.33</v>
      </c>
      <c r="G148" s="33">
        <f t="shared" si="4"/>
        <v>69666.669999999984</v>
      </c>
      <c r="H148" s="33">
        <f t="shared" si="5"/>
        <v>69666.669999999984</v>
      </c>
      <c r="I148" s="34">
        <v>418000</v>
      </c>
      <c r="J148" s="34">
        <v>418000</v>
      </c>
    </row>
    <row r="149" spans="2:10" s="5" customFormat="1" ht="15" customHeight="1">
      <c r="B149" s="104"/>
      <c r="C149" s="69" t="s">
        <v>170</v>
      </c>
      <c r="D149" s="71"/>
      <c r="E149" s="39">
        <v>234530</v>
      </c>
      <c r="F149" s="39">
        <v>234530</v>
      </c>
      <c r="G149" s="33">
        <f t="shared" si="4"/>
        <v>46906</v>
      </c>
      <c r="H149" s="33">
        <f t="shared" si="5"/>
        <v>46906</v>
      </c>
      <c r="I149" s="34">
        <f t="shared" si="6"/>
        <v>281436</v>
      </c>
      <c r="J149" s="34">
        <f t="shared" si="7"/>
        <v>281436</v>
      </c>
    </row>
    <row r="150" spans="2:10" s="5" customFormat="1" ht="15" customHeight="1">
      <c r="B150" s="104"/>
      <c r="C150" s="69" t="s">
        <v>148</v>
      </c>
      <c r="D150" s="71"/>
      <c r="E150" s="39">
        <v>245341.67</v>
      </c>
      <c r="F150" s="39">
        <v>245341.67</v>
      </c>
      <c r="G150" s="33">
        <f t="shared" si="4"/>
        <v>49068.329999999987</v>
      </c>
      <c r="H150" s="33">
        <f t="shared" si="5"/>
        <v>49068.329999999987</v>
      </c>
      <c r="I150" s="34">
        <v>294410</v>
      </c>
      <c r="J150" s="34">
        <v>294410</v>
      </c>
    </row>
    <row r="151" spans="2:10" s="5" customFormat="1" ht="15" customHeight="1">
      <c r="B151" s="105"/>
      <c r="C151" s="69" t="s">
        <v>149</v>
      </c>
      <c r="D151" s="71"/>
      <c r="E151" s="39">
        <v>237025</v>
      </c>
      <c r="F151" s="39">
        <v>237025</v>
      </c>
      <c r="G151" s="33">
        <f t="shared" si="4"/>
        <v>47405</v>
      </c>
      <c r="H151" s="33">
        <f t="shared" si="5"/>
        <v>47405</v>
      </c>
      <c r="I151" s="34">
        <f t="shared" si="6"/>
        <v>284430</v>
      </c>
      <c r="J151" s="34">
        <f t="shared" si="7"/>
        <v>284430</v>
      </c>
    </row>
    <row r="152" spans="2:10" s="5" customFormat="1" ht="15" customHeight="1">
      <c r="B152" s="103" t="s">
        <v>166</v>
      </c>
      <c r="C152" s="69" t="s">
        <v>147</v>
      </c>
      <c r="D152" s="71"/>
      <c r="E152" s="39">
        <v>122916.67</v>
      </c>
      <c r="F152" s="39">
        <v>122916.67</v>
      </c>
      <c r="G152" s="33">
        <f t="shared" si="4"/>
        <v>24583.33</v>
      </c>
      <c r="H152" s="33">
        <f t="shared" si="5"/>
        <v>24583.33</v>
      </c>
      <c r="I152" s="34">
        <v>147500</v>
      </c>
      <c r="J152" s="34">
        <v>147500</v>
      </c>
    </row>
    <row r="153" spans="2:10" s="5" customFormat="1" ht="15" customHeight="1">
      <c r="B153" s="104"/>
      <c r="C153" s="69" t="s">
        <v>170</v>
      </c>
      <c r="D153" s="71"/>
      <c r="E153" s="39">
        <v>129500</v>
      </c>
      <c r="F153" s="39">
        <v>129500</v>
      </c>
      <c r="G153" s="33">
        <f t="shared" si="4"/>
        <v>25900</v>
      </c>
      <c r="H153" s="33">
        <f t="shared" si="5"/>
        <v>25900</v>
      </c>
      <c r="I153" s="34">
        <f t="shared" si="6"/>
        <v>155400</v>
      </c>
      <c r="J153" s="34">
        <f t="shared" si="7"/>
        <v>155400</v>
      </c>
    </row>
    <row r="154" spans="2:10" s="5" customFormat="1" ht="15" customHeight="1">
      <c r="B154" s="104"/>
      <c r="C154" s="69" t="s">
        <v>148</v>
      </c>
      <c r="D154" s="71"/>
      <c r="E154" s="39">
        <v>124166.67</v>
      </c>
      <c r="F154" s="39">
        <v>124166.67</v>
      </c>
      <c r="G154" s="33">
        <f t="shared" si="4"/>
        <v>24833.33</v>
      </c>
      <c r="H154" s="33">
        <f t="shared" si="5"/>
        <v>24833.33</v>
      </c>
      <c r="I154" s="34">
        <v>149000</v>
      </c>
      <c r="J154" s="34">
        <v>149000</v>
      </c>
    </row>
    <row r="155" spans="2:10" s="5" customFormat="1" ht="15" customHeight="1">
      <c r="B155" s="105"/>
      <c r="C155" s="69" t="s">
        <v>149</v>
      </c>
      <c r="D155" s="71"/>
      <c r="E155" s="39">
        <v>141666.67000000001</v>
      </c>
      <c r="F155" s="39">
        <v>141666.67000000001</v>
      </c>
      <c r="G155" s="33">
        <f t="shared" si="4"/>
        <v>28333.329999999987</v>
      </c>
      <c r="H155" s="33">
        <f t="shared" si="5"/>
        <v>28333.329999999987</v>
      </c>
      <c r="I155" s="34">
        <v>170000</v>
      </c>
      <c r="J155" s="34">
        <v>170000</v>
      </c>
    </row>
    <row r="156" spans="2:10" s="5" customFormat="1" ht="14.25" customHeight="1">
      <c r="B156" s="103" t="s">
        <v>167</v>
      </c>
      <c r="C156" s="69" t="s">
        <v>146</v>
      </c>
      <c r="D156" s="71"/>
      <c r="E156" s="39">
        <v>675000</v>
      </c>
      <c r="F156" s="39">
        <v>675000</v>
      </c>
      <c r="G156" s="33">
        <f t="shared" si="4"/>
        <v>135000</v>
      </c>
      <c r="H156" s="33">
        <f t="shared" si="5"/>
        <v>135000</v>
      </c>
      <c r="I156" s="34">
        <f t="shared" si="6"/>
        <v>810000</v>
      </c>
      <c r="J156" s="34">
        <f t="shared" si="7"/>
        <v>810000</v>
      </c>
    </row>
    <row r="157" spans="2:10" s="5" customFormat="1" ht="14.25" customHeight="1">
      <c r="B157" s="104"/>
      <c r="C157" s="69" t="s">
        <v>147</v>
      </c>
      <c r="D157" s="71"/>
      <c r="E157" s="39">
        <v>815000</v>
      </c>
      <c r="F157" s="39">
        <v>815000</v>
      </c>
      <c r="G157" s="33">
        <f t="shared" si="4"/>
        <v>163000</v>
      </c>
      <c r="H157" s="33">
        <f t="shared" si="5"/>
        <v>163000</v>
      </c>
      <c r="I157" s="34">
        <f t="shared" si="6"/>
        <v>978000</v>
      </c>
      <c r="J157" s="34">
        <f t="shared" si="7"/>
        <v>978000</v>
      </c>
    </row>
    <row r="158" spans="2:10" s="5" customFormat="1" ht="14.25" customHeight="1">
      <c r="B158" s="104"/>
      <c r="C158" s="69" t="s">
        <v>169</v>
      </c>
      <c r="D158" s="71"/>
      <c r="E158" s="39">
        <v>567500</v>
      </c>
      <c r="F158" s="39">
        <v>567500</v>
      </c>
      <c r="G158" s="33">
        <f t="shared" si="4"/>
        <v>113500</v>
      </c>
      <c r="H158" s="33">
        <f t="shared" si="5"/>
        <v>113500</v>
      </c>
      <c r="I158" s="34">
        <f t="shared" si="6"/>
        <v>681000</v>
      </c>
      <c r="J158" s="34">
        <f t="shared" si="7"/>
        <v>681000</v>
      </c>
    </row>
    <row r="159" spans="2:10" s="5" customFormat="1" ht="14.25" customHeight="1">
      <c r="B159" s="104"/>
      <c r="C159" s="69" t="s">
        <v>170</v>
      </c>
      <c r="D159" s="71"/>
      <c r="E159" s="39">
        <v>595000</v>
      </c>
      <c r="F159" s="39">
        <v>595000</v>
      </c>
      <c r="G159" s="33">
        <f t="shared" si="4"/>
        <v>119000</v>
      </c>
      <c r="H159" s="33">
        <f t="shared" si="5"/>
        <v>119000</v>
      </c>
      <c r="I159" s="34">
        <f t="shared" si="6"/>
        <v>714000</v>
      </c>
      <c r="J159" s="34">
        <f t="shared" si="7"/>
        <v>714000</v>
      </c>
    </row>
    <row r="160" spans="2:10" s="5" customFormat="1" ht="14.25" customHeight="1">
      <c r="B160" s="104"/>
      <c r="C160" s="69" t="s">
        <v>148</v>
      </c>
      <c r="D160" s="71"/>
      <c r="E160" s="39">
        <v>558333.32999999996</v>
      </c>
      <c r="F160" s="39">
        <v>558333.32999999996</v>
      </c>
      <c r="G160" s="33">
        <f t="shared" si="4"/>
        <v>111666.67000000004</v>
      </c>
      <c r="H160" s="33">
        <f t="shared" si="5"/>
        <v>111666.67000000004</v>
      </c>
      <c r="I160" s="34">
        <v>670000</v>
      </c>
      <c r="J160" s="34">
        <v>670000</v>
      </c>
    </row>
    <row r="161" spans="2:10" s="5" customFormat="1" ht="14.25" customHeight="1">
      <c r="B161" s="105"/>
      <c r="C161" s="69" t="s">
        <v>149</v>
      </c>
      <c r="D161" s="71"/>
      <c r="E161" s="39">
        <v>625000</v>
      </c>
      <c r="F161" s="39">
        <v>625000</v>
      </c>
      <c r="G161" s="33">
        <f t="shared" si="4"/>
        <v>125000</v>
      </c>
      <c r="H161" s="33">
        <f t="shared" si="5"/>
        <v>125000</v>
      </c>
      <c r="I161" s="34">
        <f t="shared" si="6"/>
        <v>750000</v>
      </c>
      <c r="J161" s="34">
        <f t="shared" si="7"/>
        <v>750000</v>
      </c>
    </row>
    <row r="162" spans="2:10" s="5" customFormat="1" ht="14.25" customHeight="1">
      <c r="B162" s="103" t="s">
        <v>168</v>
      </c>
      <c r="C162" s="69" t="s">
        <v>146</v>
      </c>
      <c r="D162" s="71"/>
      <c r="E162" s="39">
        <v>208455</v>
      </c>
      <c r="F162" s="39">
        <v>208455</v>
      </c>
      <c r="G162" s="33">
        <f t="shared" si="4"/>
        <v>41691</v>
      </c>
      <c r="H162" s="33">
        <f t="shared" si="5"/>
        <v>41691</v>
      </c>
      <c r="I162" s="34">
        <f t="shared" si="6"/>
        <v>250146</v>
      </c>
      <c r="J162" s="34">
        <f t="shared" si="7"/>
        <v>250146</v>
      </c>
    </row>
    <row r="163" spans="2:10" s="5" customFormat="1" ht="14.25" customHeight="1">
      <c r="B163" s="104"/>
      <c r="C163" s="69" t="s">
        <v>147</v>
      </c>
      <c r="D163" s="71"/>
      <c r="E163" s="39">
        <v>635833.32999999996</v>
      </c>
      <c r="F163" s="39">
        <v>635833.32999999996</v>
      </c>
      <c r="G163" s="33">
        <f t="shared" si="4"/>
        <v>127166.67000000004</v>
      </c>
      <c r="H163" s="33">
        <f t="shared" si="5"/>
        <v>127166.67000000004</v>
      </c>
      <c r="I163" s="34">
        <v>763000</v>
      </c>
      <c r="J163" s="34">
        <v>763000</v>
      </c>
    </row>
    <row r="164" spans="2:10" s="5" customFormat="1" ht="14.25" customHeight="1">
      <c r="B164" s="104"/>
      <c r="C164" s="69" t="s">
        <v>169</v>
      </c>
      <c r="D164" s="71"/>
      <c r="E164" s="39">
        <v>256560</v>
      </c>
      <c r="F164" s="39">
        <v>256560</v>
      </c>
      <c r="G164" s="33">
        <f t="shared" si="4"/>
        <v>51312</v>
      </c>
      <c r="H164" s="33">
        <f t="shared" si="5"/>
        <v>51312</v>
      </c>
      <c r="I164" s="34">
        <f t="shared" si="6"/>
        <v>307872</v>
      </c>
      <c r="J164" s="34">
        <f t="shared" si="7"/>
        <v>307872</v>
      </c>
    </row>
    <row r="165" spans="2:10" s="5" customFormat="1" ht="14.25" customHeight="1">
      <c r="B165" s="104"/>
      <c r="C165" s="69" t="s">
        <v>170</v>
      </c>
      <c r="D165" s="71"/>
      <c r="E165" s="39">
        <v>248542.5</v>
      </c>
      <c r="F165" s="39">
        <v>248542.5</v>
      </c>
      <c r="G165" s="33">
        <f t="shared" si="4"/>
        <v>49708.5</v>
      </c>
      <c r="H165" s="33">
        <f t="shared" si="5"/>
        <v>49708.5</v>
      </c>
      <c r="I165" s="34">
        <f t="shared" si="6"/>
        <v>298251</v>
      </c>
      <c r="J165" s="34">
        <f t="shared" si="7"/>
        <v>298251</v>
      </c>
    </row>
    <row r="166" spans="2:10" s="5" customFormat="1" ht="14.25" customHeight="1">
      <c r="B166" s="104"/>
      <c r="C166" s="69" t="s">
        <v>148</v>
      </c>
      <c r="D166" s="71"/>
      <c r="E166" s="39">
        <v>307337.5</v>
      </c>
      <c r="F166" s="39">
        <v>307337.5</v>
      </c>
      <c r="G166" s="33">
        <f t="shared" si="4"/>
        <v>61467.5</v>
      </c>
      <c r="H166" s="33">
        <f t="shared" si="5"/>
        <v>61467.5</v>
      </c>
      <c r="I166" s="34">
        <f t="shared" si="6"/>
        <v>368805</v>
      </c>
      <c r="J166" s="34">
        <f t="shared" si="7"/>
        <v>368805</v>
      </c>
    </row>
    <row r="167" spans="2:10" s="5" customFormat="1" ht="14.25" customHeight="1">
      <c r="B167" s="105"/>
      <c r="C167" s="69" t="s">
        <v>149</v>
      </c>
      <c r="D167" s="71"/>
      <c r="E167" s="39">
        <v>259232.5</v>
      </c>
      <c r="F167" s="39">
        <v>259232.5</v>
      </c>
      <c r="G167" s="33">
        <f t="shared" si="4"/>
        <v>51846.5</v>
      </c>
      <c r="H167" s="33">
        <f t="shared" si="5"/>
        <v>51846.5</v>
      </c>
      <c r="I167" s="34">
        <f t="shared" si="6"/>
        <v>311079</v>
      </c>
      <c r="J167" s="34">
        <f t="shared" si="7"/>
        <v>311079</v>
      </c>
    </row>
    <row r="168" spans="2:10" ht="14.25" customHeight="1">
      <c r="B168" s="69" t="s">
        <v>35</v>
      </c>
      <c r="C168" s="150"/>
      <c r="D168" s="151"/>
      <c r="E168" s="158" t="s">
        <v>98</v>
      </c>
      <c r="F168" s="70"/>
      <c r="G168" s="70"/>
      <c r="H168" s="70"/>
      <c r="I168" s="70"/>
      <c r="J168" s="71"/>
    </row>
    <row r="169" spans="2:10" ht="13.5" customHeight="1">
      <c r="B169" s="106"/>
      <c r="C169" s="166"/>
      <c r="D169" s="166"/>
      <c r="E169" s="166"/>
      <c r="F169" s="166"/>
      <c r="G169" s="166"/>
      <c r="H169" s="166"/>
      <c r="I169" s="166"/>
      <c r="J169" s="167"/>
    </row>
    <row r="170" spans="2:10" ht="13.5" customHeight="1">
      <c r="B170" s="87"/>
      <c r="C170" s="88"/>
      <c r="D170" s="88"/>
      <c r="E170" s="88"/>
      <c r="F170" s="88"/>
      <c r="G170" s="88"/>
      <c r="H170" s="88"/>
      <c r="I170" s="88"/>
      <c r="J170" s="89"/>
    </row>
    <row r="171" spans="2:10" ht="13.5" customHeight="1">
      <c r="B171" s="59" t="s">
        <v>36</v>
      </c>
      <c r="C171" s="60"/>
      <c r="D171" s="60"/>
      <c r="E171" s="60"/>
      <c r="F171" s="60"/>
      <c r="G171" s="60"/>
      <c r="H171" s="60"/>
      <c r="I171" s="60"/>
      <c r="J171" s="61"/>
    </row>
    <row r="172" spans="2:10" ht="13.5" customHeight="1">
      <c r="B172" s="126" t="s">
        <v>39</v>
      </c>
      <c r="C172" s="152" t="s">
        <v>38</v>
      </c>
      <c r="D172" s="59" t="s">
        <v>37</v>
      </c>
      <c r="E172" s="60"/>
      <c r="F172" s="60"/>
      <c r="G172" s="60"/>
      <c r="H172" s="60"/>
      <c r="I172" s="60"/>
      <c r="J172" s="61"/>
    </row>
    <row r="173" spans="2:10" ht="104.25" customHeight="1">
      <c r="B173" s="126"/>
      <c r="C173" s="153"/>
      <c r="D173" s="26" t="s">
        <v>40</v>
      </c>
      <c r="E173" s="4" t="s">
        <v>41</v>
      </c>
      <c r="F173" s="21" t="s">
        <v>82</v>
      </c>
      <c r="G173" s="22" t="s">
        <v>43</v>
      </c>
      <c r="H173" s="3" t="s">
        <v>42</v>
      </c>
      <c r="I173" s="66" t="s">
        <v>44</v>
      </c>
      <c r="J173" s="168"/>
    </row>
    <row r="174" spans="2:10" ht="14.25" customHeight="1">
      <c r="B174" s="12"/>
      <c r="C174" s="10"/>
      <c r="D174" s="9"/>
      <c r="E174" s="9"/>
      <c r="F174" s="11"/>
      <c r="G174" s="20"/>
      <c r="H174" s="8"/>
      <c r="I174" s="169"/>
      <c r="J174" s="170"/>
    </row>
    <row r="175" spans="2:10" ht="15.75" customHeight="1">
      <c r="B175" s="115" t="s">
        <v>88</v>
      </c>
      <c r="C175" s="116"/>
      <c r="D175" s="116"/>
      <c r="E175" s="116"/>
      <c r="F175" s="116"/>
      <c r="G175" s="116"/>
      <c r="H175" s="116"/>
      <c r="I175" s="116"/>
      <c r="J175" s="117"/>
    </row>
    <row r="176" spans="2:10" ht="14.25" customHeight="1">
      <c r="B176" s="81" t="s">
        <v>35</v>
      </c>
      <c r="C176" s="83"/>
      <c r="D176" s="66" t="s">
        <v>173</v>
      </c>
      <c r="E176" s="67"/>
      <c r="F176" s="67"/>
      <c r="G176" s="67"/>
      <c r="H176" s="67"/>
      <c r="I176" s="67"/>
      <c r="J176" s="68"/>
    </row>
    <row r="177" spans="2:10" ht="14.25" customHeight="1">
      <c r="B177" s="135"/>
      <c r="C177" s="137"/>
      <c r="D177" s="59"/>
      <c r="E177" s="60"/>
      <c r="F177" s="60"/>
      <c r="G177" s="60"/>
      <c r="H177" s="60"/>
      <c r="I177" s="60"/>
      <c r="J177" s="61"/>
    </row>
    <row r="178" spans="2:10" ht="14.25" customHeight="1">
      <c r="B178" s="78"/>
      <c r="C178" s="79"/>
      <c r="D178" s="79"/>
      <c r="E178" s="79"/>
      <c r="F178" s="79"/>
      <c r="G178" s="79"/>
      <c r="H178" s="79"/>
      <c r="I178" s="79"/>
      <c r="J178" s="80"/>
    </row>
    <row r="179" spans="2:10" ht="14.25" customHeight="1">
      <c r="B179" s="90" t="s">
        <v>89</v>
      </c>
      <c r="C179" s="90"/>
      <c r="D179" s="90"/>
      <c r="E179" s="90"/>
      <c r="F179" s="92" t="s">
        <v>174</v>
      </c>
      <c r="G179" s="92"/>
      <c r="H179" s="92"/>
      <c r="I179" s="92"/>
      <c r="J179" s="92"/>
    </row>
    <row r="180" spans="2:10" ht="14.25" customHeight="1">
      <c r="B180" s="90" t="s">
        <v>90</v>
      </c>
      <c r="C180" s="90"/>
      <c r="D180" s="90"/>
      <c r="E180" s="90"/>
      <c r="F180" s="91" t="s">
        <v>91</v>
      </c>
      <c r="G180" s="91"/>
      <c r="H180" s="91"/>
      <c r="I180" s="91"/>
      <c r="J180" s="28" t="s">
        <v>92</v>
      </c>
    </row>
    <row r="181" spans="2:10" ht="15" customHeight="1">
      <c r="B181" s="90"/>
      <c r="C181" s="90"/>
      <c r="D181" s="90"/>
      <c r="E181" s="90"/>
      <c r="F181" s="92" t="s">
        <v>175</v>
      </c>
      <c r="G181" s="92"/>
      <c r="H181" s="92"/>
      <c r="I181" s="92"/>
      <c r="J181" s="37" t="s">
        <v>176</v>
      </c>
    </row>
    <row r="182" spans="2:10" ht="24" customHeight="1">
      <c r="B182" s="90" t="s">
        <v>93</v>
      </c>
      <c r="C182" s="90"/>
      <c r="D182" s="90"/>
      <c r="E182" s="90"/>
      <c r="F182" s="92" t="s">
        <v>177</v>
      </c>
      <c r="G182" s="92"/>
      <c r="H182" s="92"/>
      <c r="I182" s="92"/>
      <c r="J182" s="92"/>
    </row>
    <row r="183" spans="2:10" ht="24" customHeight="1">
      <c r="B183" s="90" t="s">
        <v>94</v>
      </c>
      <c r="C183" s="90"/>
      <c r="D183" s="90"/>
      <c r="E183" s="90"/>
      <c r="F183" s="92" t="s">
        <v>178</v>
      </c>
      <c r="G183" s="92"/>
      <c r="H183" s="92"/>
      <c r="I183" s="92"/>
      <c r="J183" s="92"/>
    </row>
    <row r="184" spans="2:10" ht="19.5" customHeight="1">
      <c r="B184" s="90" t="s">
        <v>95</v>
      </c>
      <c r="C184" s="90"/>
      <c r="D184" s="90"/>
      <c r="E184" s="90"/>
      <c r="F184" s="92" t="s">
        <v>221</v>
      </c>
      <c r="G184" s="92"/>
      <c r="H184" s="92"/>
      <c r="I184" s="92"/>
      <c r="J184" s="92"/>
    </row>
    <row r="185" spans="2:10" ht="13.5" customHeight="1">
      <c r="B185" s="78"/>
      <c r="C185" s="79"/>
      <c r="D185" s="79"/>
      <c r="E185" s="79"/>
      <c r="F185" s="79"/>
      <c r="G185" s="79"/>
      <c r="H185" s="79"/>
      <c r="I185" s="79"/>
      <c r="J185" s="80"/>
    </row>
    <row r="186" spans="2:10" s="5" customFormat="1" ht="12.75" customHeight="1">
      <c r="B186" s="107" t="s">
        <v>2</v>
      </c>
      <c r="C186" s="107" t="s">
        <v>45</v>
      </c>
      <c r="D186" s="59" t="s">
        <v>46</v>
      </c>
      <c r="E186" s="60"/>
      <c r="F186" s="60"/>
      <c r="G186" s="60"/>
      <c r="H186" s="60"/>
      <c r="I186" s="60"/>
      <c r="J186" s="61"/>
    </row>
    <row r="187" spans="2:10" s="5" customFormat="1" ht="12.75" customHeight="1">
      <c r="B187" s="108"/>
      <c r="C187" s="108"/>
      <c r="D187" s="112" t="s">
        <v>47</v>
      </c>
      <c r="E187" s="155"/>
      <c r="F187" s="95" t="s">
        <v>48</v>
      </c>
      <c r="G187" s="95" t="s">
        <v>49</v>
      </c>
      <c r="H187" s="95" t="s">
        <v>50</v>
      </c>
      <c r="I187" s="69" t="s">
        <v>51</v>
      </c>
      <c r="J187" s="71"/>
    </row>
    <row r="188" spans="2:10" s="5" customFormat="1" ht="12.75" customHeight="1">
      <c r="B188" s="108"/>
      <c r="C188" s="108"/>
      <c r="D188" s="156"/>
      <c r="E188" s="157"/>
      <c r="F188" s="96"/>
      <c r="G188" s="96"/>
      <c r="H188" s="96"/>
      <c r="I188" s="59" t="s">
        <v>28</v>
      </c>
      <c r="J188" s="61"/>
    </row>
    <row r="189" spans="2:10" s="5" customFormat="1" ht="12.75" customHeight="1">
      <c r="B189" s="109"/>
      <c r="C189" s="109"/>
      <c r="D189" s="158"/>
      <c r="E189" s="151"/>
      <c r="F189" s="154"/>
      <c r="G189" s="154"/>
      <c r="H189" s="154"/>
      <c r="I189" s="39" t="s">
        <v>87</v>
      </c>
      <c r="J189" s="39" t="s">
        <v>31</v>
      </c>
    </row>
    <row r="190" spans="2:10" s="5" customFormat="1" ht="12.75" customHeight="1">
      <c r="B190" s="31" t="s">
        <v>52</v>
      </c>
      <c r="C190" s="95" t="s">
        <v>180</v>
      </c>
      <c r="D190" s="97" t="s">
        <v>181</v>
      </c>
      <c r="E190" s="98"/>
      <c r="F190" s="101" t="s">
        <v>222</v>
      </c>
      <c r="G190" s="101" t="s">
        <v>97</v>
      </c>
      <c r="H190" s="92"/>
      <c r="I190" s="93" t="s">
        <v>179</v>
      </c>
      <c r="J190" s="94"/>
    </row>
    <row r="191" spans="2:10" s="5" customFormat="1" ht="12.75" customHeight="1">
      <c r="B191" s="25">
        <v>14</v>
      </c>
      <c r="C191" s="96"/>
      <c r="D191" s="99"/>
      <c r="E191" s="100"/>
      <c r="F191" s="102"/>
      <c r="G191" s="102"/>
      <c r="H191" s="92"/>
      <c r="I191" s="39">
        <v>234000</v>
      </c>
      <c r="J191" s="35">
        <f>I191</f>
        <v>234000</v>
      </c>
    </row>
    <row r="192" spans="2:10" s="5" customFormat="1" ht="12.75" customHeight="1">
      <c r="B192" s="25">
        <v>19</v>
      </c>
      <c r="C192" s="96"/>
      <c r="D192" s="99"/>
      <c r="E192" s="100"/>
      <c r="F192" s="102"/>
      <c r="G192" s="102"/>
      <c r="H192" s="92"/>
      <c r="I192" s="39">
        <v>239520</v>
      </c>
      <c r="J192" s="35">
        <f t="shared" ref="J192:J193" si="8">I192</f>
        <v>239520</v>
      </c>
    </row>
    <row r="193" spans="2:10" s="5" customFormat="1" ht="12.75" customHeight="1">
      <c r="B193" s="25">
        <v>22</v>
      </c>
      <c r="C193" s="96"/>
      <c r="D193" s="99"/>
      <c r="E193" s="100"/>
      <c r="F193" s="102"/>
      <c r="G193" s="102"/>
      <c r="H193" s="92"/>
      <c r="I193" s="39">
        <v>250146</v>
      </c>
      <c r="J193" s="35">
        <f t="shared" si="8"/>
        <v>250146</v>
      </c>
    </row>
    <row r="194" spans="2:10" s="5" customFormat="1" ht="12.75" customHeight="1">
      <c r="B194" s="37" t="s">
        <v>53</v>
      </c>
      <c r="C194" s="96"/>
      <c r="D194" s="99"/>
      <c r="E194" s="100"/>
      <c r="F194" s="102"/>
      <c r="G194" s="102"/>
      <c r="H194" s="92"/>
      <c r="I194" s="32" t="s">
        <v>54</v>
      </c>
      <c r="J194" s="42">
        <f>SUM(J191:J193)</f>
        <v>723666</v>
      </c>
    </row>
    <row r="195" spans="2:10" s="5" customFormat="1" ht="12.75" customHeight="1">
      <c r="B195" s="31" t="s">
        <v>52</v>
      </c>
      <c r="C195" s="95" t="s">
        <v>182</v>
      </c>
      <c r="D195" s="97" t="s">
        <v>183</v>
      </c>
      <c r="E195" s="98"/>
      <c r="F195" s="101" t="s">
        <v>222</v>
      </c>
      <c r="G195" s="101" t="s">
        <v>97</v>
      </c>
      <c r="H195" s="92"/>
      <c r="I195" s="161" t="s">
        <v>179</v>
      </c>
      <c r="J195" s="94"/>
    </row>
    <row r="196" spans="2:10" s="5" customFormat="1" ht="12.75" customHeight="1">
      <c r="B196" s="25">
        <v>20</v>
      </c>
      <c r="C196" s="96"/>
      <c r="D196" s="99"/>
      <c r="E196" s="100"/>
      <c r="F196" s="102"/>
      <c r="G196" s="102"/>
      <c r="H196" s="92"/>
      <c r="I196" s="39">
        <v>147500</v>
      </c>
      <c r="J196" s="35">
        <f t="shared" ref="J196" si="9">I196</f>
        <v>147500</v>
      </c>
    </row>
    <row r="197" spans="2:10" s="5" customFormat="1" ht="12.75" customHeight="1">
      <c r="B197" s="37" t="s">
        <v>53</v>
      </c>
      <c r="C197" s="96"/>
      <c r="D197" s="99"/>
      <c r="E197" s="100"/>
      <c r="F197" s="102"/>
      <c r="G197" s="102"/>
      <c r="H197" s="92"/>
      <c r="I197" s="32" t="s">
        <v>54</v>
      </c>
      <c r="J197" s="42">
        <f>SUM(J196:J196)</f>
        <v>147500</v>
      </c>
    </row>
    <row r="198" spans="2:10" s="5" customFormat="1" ht="12" customHeight="1">
      <c r="B198" s="31" t="s">
        <v>52</v>
      </c>
      <c r="C198" s="95" t="s">
        <v>185</v>
      </c>
      <c r="D198" s="97" t="s">
        <v>184</v>
      </c>
      <c r="E198" s="98"/>
      <c r="F198" s="101" t="s">
        <v>222</v>
      </c>
      <c r="G198" s="101" t="s">
        <v>97</v>
      </c>
      <c r="H198" s="92"/>
      <c r="I198" s="93" t="s">
        <v>179</v>
      </c>
      <c r="J198" s="94"/>
    </row>
    <row r="199" spans="2:10" s="5" customFormat="1" ht="12" customHeight="1">
      <c r="B199" s="25">
        <v>2</v>
      </c>
      <c r="C199" s="96"/>
      <c r="D199" s="99"/>
      <c r="E199" s="100"/>
      <c r="F199" s="102"/>
      <c r="G199" s="102"/>
      <c r="H199" s="92"/>
      <c r="I199" s="41">
        <v>365437.8</v>
      </c>
      <c r="J199" s="35">
        <f>I199</f>
        <v>365437.8</v>
      </c>
    </row>
    <row r="200" spans="2:10" s="5" customFormat="1" ht="12" customHeight="1">
      <c r="B200" s="25">
        <v>3</v>
      </c>
      <c r="C200" s="96"/>
      <c r="D200" s="99"/>
      <c r="E200" s="100"/>
      <c r="F200" s="102"/>
      <c r="G200" s="102"/>
      <c r="H200" s="92"/>
      <c r="I200" s="41">
        <v>2211300</v>
      </c>
      <c r="J200" s="35">
        <f t="shared" ref="J200:J202" si="10">I200</f>
        <v>2211300</v>
      </c>
    </row>
    <row r="201" spans="2:10" s="5" customFormat="1" ht="12" customHeight="1">
      <c r="B201" s="25">
        <v>16</v>
      </c>
      <c r="C201" s="96"/>
      <c r="D201" s="99"/>
      <c r="E201" s="100"/>
      <c r="F201" s="102"/>
      <c r="G201" s="102"/>
      <c r="H201" s="92"/>
      <c r="I201" s="41">
        <v>534600</v>
      </c>
      <c r="J201" s="35">
        <f t="shared" si="10"/>
        <v>534600</v>
      </c>
    </row>
    <row r="202" spans="2:10" s="5" customFormat="1" ht="12" customHeight="1">
      <c r="B202" s="25">
        <v>17</v>
      </c>
      <c r="C202" s="96"/>
      <c r="D202" s="99"/>
      <c r="E202" s="100"/>
      <c r="F202" s="102"/>
      <c r="G202" s="102"/>
      <c r="H202" s="92"/>
      <c r="I202" s="41">
        <v>261000</v>
      </c>
      <c r="J202" s="35">
        <f t="shared" si="10"/>
        <v>261000</v>
      </c>
    </row>
    <row r="203" spans="2:10" s="5" customFormat="1" ht="12" customHeight="1">
      <c r="B203" s="37" t="s">
        <v>53</v>
      </c>
      <c r="C203" s="96"/>
      <c r="D203" s="99"/>
      <c r="E203" s="100"/>
      <c r="F203" s="102"/>
      <c r="G203" s="102"/>
      <c r="H203" s="92"/>
      <c r="I203" s="32" t="s">
        <v>54</v>
      </c>
      <c r="J203" s="42">
        <f>SUM(J199:J202)</f>
        <v>3372337.8</v>
      </c>
    </row>
    <row r="204" spans="2:10" s="5" customFormat="1" ht="12" customHeight="1">
      <c r="B204" s="31" t="s">
        <v>52</v>
      </c>
      <c r="C204" s="90" t="s">
        <v>190</v>
      </c>
      <c r="D204" s="90" t="s">
        <v>191</v>
      </c>
      <c r="E204" s="90"/>
      <c r="F204" s="91" t="s">
        <v>222</v>
      </c>
      <c r="G204" s="91" t="s">
        <v>97</v>
      </c>
      <c r="H204" s="92"/>
      <c r="I204" s="93" t="s">
        <v>179</v>
      </c>
      <c r="J204" s="94"/>
    </row>
    <row r="205" spans="2:10" s="5" customFormat="1" ht="12" customHeight="1">
      <c r="B205" s="25">
        <v>4</v>
      </c>
      <c r="C205" s="90"/>
      <c r="D205" s="90"/>
      <c r="E205" s="90"/>
      <c r="F205" s="91"/>
      <c r="G205" s="91"/>
      <c r="H205" s="92"/>
      <c r="I205" s="41">
        <v>354000</v>
      </c>
      <c r="J205" s="35">
        <f t="shared" ref="J205:J213" si="11">I205</f>
        <v>354000</v>
      </c>
    </row>
    <row r="206" spans="2:10" s="5" customFormat="1" ht="12" customHeight="1">
      <c r="B206" s="25">
        <v>5</v>
      </c>
      <c r="C206" s="90"/>
      <c r="D206" s="90"/>
      <c r="E206" s="90"/>
      <c r="F206" s="91"/>
      <c r="G206" s="91"/>
      <c r="H206" s="92"/>
      <c r="I206" s="41">
        <v>350000</v>
      </c>
      <c r="J206" s="35">
        <f t="shared" si="11"/>
        <v>350000</v>
      </c>
    </row>
    <row r="207" spans="2:10" s="5" customFormat="1" ht="12" customHeight="1">
      <c r="B207" s="25">
        <v>6</v>
      </c>
      <c r="C207" s="90"/>
      <c r="D207" s="90"/>
      <c r="E207" s="90"/>
      <c r="F207" s="91"/>
      <c r="G207" s="91"/>
      <c r="H207" s="92"/>
      <c r="I207" s="41">
        <v>660000</v>
      </c>
      <c r="J207" s="35">
        <f t="shared" si="11"/>
        <v>660000</v>
      </c>
    </row>
    <row r="208" spans="2:10" s="5" customFormat="1" ht="12" customHeight="1">
      <c r="B208" s="25">
        <v>9</v>
      </c>
      <c r="C208" s="90"/>
      <c r="D208" s="90"/>
      <c r="E208" s="90"/>
      <c r="F208" s="91"/>
      <c r="G208" s="91"/>
      <c r="H208" s="92"/>
      <c r="I208" s="41">
        <v>118000</v>
      </c>
      <c r="J208" s="35">
        <f t="shared" si="11"/>
        <v>118000</v>
      </c>
    </row>
    <row r="209" spans="2:10" s="5" customFormat="1" ht="12" customHeight="1">
      <c r="B209" s="25">
        <v>10</v>
      </c>
      <c r="C209" s="90"/>
      <c r="D209" s="90"/>
      <c r="E209" s="90"/>
      <c r="F209" s="91"/>
      <c r="G209" s="91"/>
      <c r="H209" s="92"/>
      <c r="I209" s="41">
        <v>158000</v>
      </c>
      <c r="J209" s="35">
        <f t="shared" si="11"/>
        <v>158000</v>
      </c>
    </row>
    <row r="210" spans="2:10" s="5" customFormat="1" ht="12" customHeight="1">
      <c r="B210" s="25">
        <v>11</v>
      </c>
      <c r="C210" s="90"/>
      <c r="D210" s="90"/>
      <c r="E210" s="90"/>
      <c r="F210" s="91"/>
      <c r="G210" s="91"/>
      <c r="H210" s="92"/>
      <c r="I210" s="41">
        <v>106000</v>
      </c>
      <c r="J210" s="35">
        <f t="shared" si="11"/>
        <v>106000</v>
      </c>
    </row>
    <row r="211" spans="2:10" s="5" customFormat="1" ht="12" customHeight="1">
      <c r="B211" s="25">
        <v>12</v>
      </c>
      <c r="C211" s="90"/>
      <c r="D211" s="90"/>
      <c r="E211" s="90"/>
      <c r="F211" s="91"/>
      <c r="G211" s="91"/>
      <c r="H211" s="92"/>
      <c r="I211" s="41">
        <v>1610000</v>
      </c>
      <c r="J211" s="35">
        <f t="shared" si="11"/>
        <v>1610000</v>
      </c>
    </row>
    <row r="212" spans="2:10" s="5" customFormat="1" ht="12" customHeight="1">
      <c r="B212" s="25">
        <v>13</v>
      </c>
      <c r="C212" s="90"/>
      <c r="D212" s="90"/>
      <c r="E212" s="90"/>
      <c r="F212" s="91"/>
      <c r="G212" s="91"/>
      <c r="H212" s="92"/>
      <c r="I212" s="41">
        <v>80000</v>
      </c>
      <c r="J212" s="35">
        <f t="shared" si="11"/>
        <v>80000</v>
      </c>
    </row>
    <row r="213" spans="2:10" s="5" customFormat="1" ht="12" customHeight="1">
      <c r="B213" s="25">
        <v>21</v>
      </c>
      <c r="C213" s="90"/>
      <c r="D213" s="90"/>
      <c r="E213" s="90"/>
      <c r="F213" s="91"/>
      <c r="G213" s="91"/>
      <c r="H213" s="92"/>
      <c r="I213" s="41">
        <v>670000</v>
      </c>
      <c r="J213" s="35">
        <f t="shared" si="11"/>
        <v>670000</v>
      </c>
    </row>
    <row r="214" spans="2:10" s="5" customFormat="1" ht="12" customHeight="1">
      <c r="B214" s="37" t="s">
        <v>53</v>
      </c>
      <c r="C214" s="90"/>
      <c r="D214" s="90"/>
      <c r="E214" s="90"/>
      <c r="F214" s="91"/>
      <c r="G214" s="91"/>
      <c r="H214" s="92"/>
      <c r="I214" s="32" t="s">
        <v>54</v>
      </c>
      <c r="J214" s="42">
        <f>SUM(J205:J213)</f>
        <v>4106000</v>
      </c>
    </row>
    <row r="215" spans="2:10" s="5" customFormat="1" ht="12" customHeight="1">
      <c r="B215" s="31" t="s">
        <v>52</v>
      </c>
      <c r="C215" s="95" t="s">
        <v>186</v>
      </c>
      <c r="D215" s="97" t="s">
        <v>187</v>
      </c>
      <c r="E215" s="98"/>
      <c r="F215" s="101" t="s">
        <v>222</v>
      </c>
      <c r="G215" s="101" t="s">
        <v>97</v>
      </c>
      <c r="H215" s="92"/>
      <c r="I215" s="93" t="s">
        <v>179</v>
      </c>
      <c r="J215" s="94"/>
    </row>
    <row r="216" spans="2:10" s="5" customFormat="1" ht="12" customHeight="1">
      <c r="B216" s="40">
        <v>15</v>
      </c>
      <c r="C216" s="96"/>
      <c r="D216" s="99"/>
      <c r="E216" s="100"/>
      <c r="F216" s="102"/>
      <c r="G216" s="102"/>
      <c r="H216" s="92"/>
      <c r="I216" s="41">
        <v>456000</v>
      </c>
      <c r="J216" s="35">
        <f t="shared" ref="J216:J217" si="12">I216</f>
        <v>456000</v>
      </c>
    </row>
    <row r="217" spans="2:10" s="5" customFormat="1" ht="12" customHeight="1">
      <c r="B217" s="25">
        <v>18</v>
      </c>
      <c r="C217" s="96"/>
      <c r="D217" s="99"/>
      <c r="E217" s="100"/>
      <c r="F217" s="102"/>
      <c r="G217" s="102"/>
      <c r="H217" s="92"/>
      <c r="I217" s="41">
        <v>114300</v>
      </c>
      <c r="J217" s="35">
        <f t="shared" si="12"/>
        <v>114300</v>
      </c>
    </row>
    <row r="218" spans="2:10" s="5" customFormat="1" ht="12" customHeight="1">
      <c r="B218" s="37" t="s">
        <v>53</v>
      </c>
      <c r="C218" s="96"/>
      <c r="D218" s="99"/>
      <c r="E218" s="100"/>
      <c r="F218" s="102"/>
      <c r="G218" s="102"/>
      <c r="H218" s="92"/>
      <c r="I218" s="32" t="s">
        <v>54</v>
      </c>
      <c r="J218" s="42">
        <f>SUM(J216:J217)</f>
        <v>570300</v>
      </c>
    </row>
    <row r="219" spans="2:10" s="5" customFormat="1" ht="12" customHeight="1">
      <c r="B219" s="31" t="s">
        <v>52</v>
      </c>
      <c r="C219" s="90" t="s">
        <v>188</v>
      </c>
      <c r="D219" s="90" t="s">
        <v>189</v>
      </c>
      <c r="E219" s="90"/>
      <c r="F219" s="101" t="s">
        <v>222</v>
      </c>
      <c r="G219" s="91" t="s">
        <v>97</v>
      </c>
      <c r="H219" s="92"/>
      <c r="I219" s="93" t="s">
        <v>179</v>
      </c>
      <c r="J219" s="94"/>
    </row>
    <row r="220" spans="2:10" s="5" customFormat="1" ht="12" customHeight="1">
      <c r="B220" s="25">
        <v>1</v>
      </c>
      <c r="C220" s="90"/>
      <c r="D220" s="90"/>
      <c r="E220" s="90"/>
      <c r="F220" s="102"/>
      <c r="G220" s="91"/>
      <c r="H220" s="92"/>
      <c r="I220" s="41">
        <v>134000</v>
      </c>
      <c r="J220" s="35">
        <f>I220</f>
        <v>134000</v>
      </c>
    </row>
    <row r="221" spans="2:10" s="5" customFormat="1" ht="12" customHeight="1">
      <c r="B221" s="25">
        <v>7</v>
      </c>
      <c r="C221" s="90"/>
      <c r="D221" s="90"/>
      <c r="E221" s="90"/>
      <c r="F221" s="102"/>
      <c r="G221" s="91"/>
      <c r="H221" s="92"/>
      <c r="I221" s="41">
        <v>81000</v>
      </c>
      <c r="J221" s="35">
        <f t="shared" ref="J221:J222" si="13">I221</f>
        <v>81000</v>
      </c>
    </row>
    <row r="222" spans="2:10" s="5" customFormat="1" ht="12" customHeight="1">
      <c r="B222" s="25">
        <v>8</v>
      </c>
      <c r="C222" s="90"/>
      <c r="D222" s="90"/>
      <c r="E222" s="90"/>
      <c r="F222" s="102"/>
      <c r="G222" s="91"/>
      <c r="H222" s="92"/>
      <c r="I222" s="41">
        <v>87000</v>
      </c>
      <c r="J222" s="35">
        <f t="shared" si="13"/>
        <v>87000</v>
      </c>
    </row>
    <row r="223" spans="2:10" s="5" customFormat="1" ht="12" customHeight="1">
      <c r="B223" s="37" t="s">
        <v>53</v>
      </c>
      <c r="C223" s="90"/>
      <c r="D223" s="90"/>
      <c r="E223" s="90"/>
      <c r="F223" s="102"/>
      <c r="G223" s="91"/>
      <c r="H223" s="92"/>
      <c r="I223" s="32" t="s">
        <v>54</v>
      </c>
      <c r="J223" s="42">
        <f>SUM(J220:J222)</f>
        <v>302000</v>
      </c>
    </row>
    <row r="224" spans="2:10" ht="13.5" customHeight="1">
      <c r="B224" s="57" t="s">
        <v>57</v>
      </c>
      <c r="C224" s="84"/>
      <c r="D224" s="84"/>
      <c r="E224" s="84"/>
      <c r="F224" s="84"/>
      <c r="G224" s="84"/>
      <c r="H224" s="85"/>
      <c r="I224" s="58"/>
      <c r="J224" s="2"/>
    </row>
    <row r="225" spans="2:10" ht="24" customHeight="1">
      <c r="B225" s="39" t="s">
        <v>83</v>
      </c>
      <c r="C225" s="39" t="s">
        <v>45</v>
      </c>
      <c r="D225" s="69" t="s">
        <v>58</v>
      </c>
      <c r="E225" s="70"/>
      <c r="F225" s="70"/>
      <c r="G225" s="86" t="s">
        <v>73</v>
      </c>
      <c r="H225" s="86"/>
      <c r="I225" s="39" t="s">
        <v>60</v>
      </c>
      <c r="J225" s="41" t="s">
        <v>59</v>
      </c>
    </row>
    <row r="226" spans="2:10" s="15" customFormat="1" ht="24" customHeight="1">
      <c r="B226" s="36" t="s">
        <v>192</v>
      </c>
      <c r="C226" s="36" t="s">
        <v>180</v>
      </c>
      <c r="D226" s="54" t="s">
        <v>200</v>
      </c>
      <c r="E226" s="55"/>
      <c r="F226" s="56"/>
      <c r="G226" s="57" t="s">
        <v>199</v>
      </c>
      <c r="H226" s="58"/>
      <c r="I226" s="36" t="s">
        <v>198</v>
      </c>
      <c r="J226" s="38" t="s">
        <v>197</v>
      </c>
    </row>
    <row r="227" spans="2:10" s="15" customFormat="1" ht="24" customHeight="1">
      <c r="B227" s="36">
        <v>20</v>
      </c>
      <c r="C227" s="36" t="s">
        <v>182</v>
      </c>
      <c r="D227" s="54" t="s">
        <v>204</v>
      </c>
      <c r="E227" s="55"/>
      <c r="F227" s="56"/>
      <c r="G227" s="57" t="s">
        <v>203</v>
      </c>
      <c r="H227" s="58"/>
      <c r="I227" s="36" t="s">
        <v>202</v>
      </c>
      <c r="J227" s="38" t="s">
        <v>201</v>
      </c>
    </row>
    <row r="228" spans="2:10" s="15" customFormat="1" ht="24" customHeight="1">
      <c r="B228" s="36" t="s">
        <v>196</v>
      </c>
      <c r="C228" s="36" t="s">
        <v>185</v>
      </c>
      <c r="D228" s="54" t="s">
        <v>208</v>
      </c>
      <c r="E228" s="55"/>
      <c r="F228" s="56"/>
      <c r="G228" s="57" t="s">
        <v>207</v>
      </c>
      <c r="H228" s="58"/>
      <c r="I228" s="36" t="s">
        <v>206</v>
      </c>
      <c r="J228" s="38" t="s">
        <v>205</v>
      </c>
    </row>
    <row r="229" spans="2:10" s="15" customFormat="1" ht="44.25" customHeight="1">
      <c r="B229" s="36" t="s">
        <v>194</v>
      </c>
      <c r="C229" s="36" t="s">
        <v>190</v>
      </c>
      <c r="D229" s="54" t="s">
        <v>220</v>
      </c>
      <c r="E229" s="55"/>
      <c r="F229" s="56"/>
      <c r="G229" s="57" t="s">
        <v>218</v>
      </c>
      <c r="H229" s="58"/>
      <c r="I229" s="36" t="s">
        <v>217</v>
      </c>
      <c r="J229" s="38" t="s">
        <v>219</v>
      </c>
    </row>
    <row r="230" spans="2:10" s="15" customFormat="1" ht="24" customHeight="1">
      <c r="B230" s="36" t="s">
        <v>193</v>
      </c>
      <c r="C230" s="36" t="s">
        <v>186</v>
      </c>
      <c r="D230" s="54" t="s">
        <v>212</v>
      </c>
      <c r="E230" s="55"/>
      <c r="F230" s="56"/>
      <c r="G230" s="57" t="s">
        <v>211</v>
      </c>
      <c r="H230" s="58"/>
      <c r="I230" s="36" t="s">
        <v>210</v>
      </c>
      <c r="J230" s="38" t="s">
        <v>209</v>
      </c>
    </row>
    <row r="231" spans="2:10" s="15" customFormat="1" ht="35.25" customHeight="1">
      <c r="B231" s="36" t="s">
        <v>195</v>
      </c>
      <c r="C231" s="36" t="s">
        <v>188</v>
      </c>
      <c r="D231" s="54" t="s">
        <v>216</v>
      </c>
      <c r="E231" s="55"/>
      <c r="F231" s="56"/>
      <c r="G231" s="54" t="s">
        <v>214</v>
      </c>
      <c r="H231" s="56"/>
      <c r="I231" s="36" t="s">
        <v>213</v>
      </c>
      <c r="J231" s="36" t="s">
        <v>215</v>
      </c>
    </row>
    <row r="232" spans="2:10" ht="9.75" customHeight="1">
      <c r="B232" s="78"/>
      <c r="C232" s="79"/>
      <c r="D232" s="79"/>
      <c r="E232" s="79"/>
      <c r="F232" s="79"/>
      <c r="G232" s="79"/>
      <c r="H232" s="79"/>
      <c r="I232" s="79"/>
      <c r="J232" s="80"/>
    </row>
    <row r="233" spans="2:10" ht="13.5" customHeight="1">
      <c r="B233" s="59" t="s">
        <v>35</v>
      </c>
      <c r="C233" s="60"/>
      <c r="D233" s="61"/>
      <c r="E233" s="66"/>
      <c r="F233" s="67"/>
      <c r="G233" s="67"/>
      <c r="H233" s="67"/>
      <c r="I233" s="67"/>
      <c r="J233" s="68"/>
    </row>
    <row r="234" spans="2:10" ht="9.75" customHeight="1">
      <c r="B234" s="87"/>
      <c r="C234" s="88"/>
      <c r="D234" s="88"/>
      <c r="E234" s="88"/>
      <c r="F234" s="88"/>
      <c r="G234" s="88"/>
      <c r="H234" s="88"/>
      <c r="I234" s="88"/>
      <c r="J234" s="89"/>
    </row>
    <row r="235" spans="2:10" ht="40.5" customHeight="1">
      <c r="B235" s="66" t="s">
        <v>61</v>
      </c>
      <c r="C235" s="67"/>
      <c r="D235" s="67"/>
      <c r="E235" s="69"/>
      <c r="F235" s="70"/>
      <c r="G235" s="70"/>
      <c r="H235" s="70"/>
      <c r="I235" s="70"/>
      <c r="J235" s="71"/>
    </row>
    <row r="236" spans="2:10" ht="13.5" customHeight="1">
      <c r="B236" s="72"/>
      <c r="C236" s="73"/>
      <c r="D236" s="73"/>
      <c r="E236" s="73"/>
      <c r="F236" s="73"/>
      <c r="G236" s="73"/>
      <c r="H236" s="73"/>
      <c r="I236" s="73"/>
      <c r="J236" s="74"/>
    </row>
    <row r="237" spans="2:10" ht="53.25" customHeight="1">
      <c r="B237" s="66" t="s">
        <v>62</v>
      </c>
      <c r="C237" s="67"/>
      <c r="D237" s="68"/>
      <c r="E237" s="69"/>
      <c r="F237" s="70"/>
      <c r="G237" s="70"/>
      <c r="H237" s="70"/>
      <c r="I237" s="70"/>
      <c r="J237" s="71"/>
    </row>
    <row r="238" spans="2:10" ht="12" customHeight="1">
      <c r="B238" s="72"/>
      <c r="C238" s="73"/>
      <c r="D238" s="73"/>
      <c r="E238" s="73"/>
      <c r="F238" s="73"/>
      <c r="G238" s="73"/>
      <c r="H238" s="73"/>
      <c r="I238" s="73"/>
      <c r="J238" s="74"/>
    </row>
    <row r="239" spans="2:10" ht="33.75" customHeight="1">
      <c r="B239" s="66" t="s">
        <v>63</v>
      </c>
      <c r="C239" s="67"/>
      <c r="D239" s="68"/>
      <c r="E239" s="69"/>
      <c r="F239" s="70"/>
      <c r="G239" s="70"/>
      <c r="H239" s="70"/>
      <c r="I239" s="70"/>
      <c r="J239" s="71"/>
    </row>
    <row r="240" spans="2:10" ht="13.5" customHeight="1">
      <c r="B240" s="75"/>
      <c r="C240" s="76"/>
      <c r="D240" s="76"/>
      <c r="E240" s="76"/>
      <c r="F240" s="76"/>
      <c r="G240" s="76"/>
      <c r="H240" s="76"/>
      <c r="I240" s="76"/>
      <c r="J240" s="77"/>
    </row>
    <row r="241" spans="2:10" ht="13.5" customHeight="1">
      <c r="B241" s="66" t="s">
        <v>64</v>
      </c>
      <c r="C241" s="67"/>
      <c r="D241" s="67"/>
      <c r="E241" s="67"/>
      <c r="F241" s="67"/>
      <c r="G241" s="67"/>
      <c r="H241" s="67"/>
      <c r="I241" s="67"/>
      <c r="J241" s="68"/>
    </row>
    <row r="242" spans="2:10" ht="13.5" customHeight="1">
      <c r="B242" s="78"/>
      <c r="C242" s="79"/>
      <c r="D242" s="79"/>
      <c r="E242" s="79"/>
      <c r="F242" s="79"/>
      <c r="G242" s="79"/>
      <c r="H242" s="79"/>
      <c r="I242" s="79"/>
      <c r="J242" s="80"/>
    </row>
    <row r="243" spans="2:10" ht="13.5" customHeight="1">
      <c r="B243" s="81" t="s">
        <v>65</v>
      </c>
      <c r="C243" s="82"/>
      <c r="D243" s="82"/>
      <c r="E243" s="82"/>
      <c r="F243" s="82"/>
      <c r="G243" s="82"/>
      <c r="H243" s="82"/>
      <c r="I243" s="82"/>
      <c r="J243" s="83"/>
    </row>
    <row r="244" spans="2:10" ht="13.5" customHeight="1">
      <c r="B244" s="59" t="s">
        <v>66</v>
      </c>
      <c r="C244" s="60"/>
      <c r="D244" s="61"/>
      <c r="E244" s="59" t="s">
        <v>68</v>
      </c>
      <c r="F244" s="60"/>
      <c r="G244" s="61"/>
      <c r="H244" s="59" t="s">
        <v>69</v>
      </c>
      <c r="I244" s="61"/>
      <c r="J244" s="2"/>
    </row>
    <row r="245" spans="2:10" ht="13.5" customHeight="1">
      <c r="B245" s="59" t="s">
        <v>67</v>
      </c>
      <c r="C245" s="60"/>
      <c r="D245" s="61"/>
      <c r="E245" s="59">
        <v>10596152</v>
      </c>
      <c r="F245" s="60"/>
      <c r="G245" s="61"/>
      <c r="H245" s="62" t="s">
        <v>70</v>
      </c>
      <c r="I245" s="61"/>
      <c r="J245" s="2"/>
    </row>
    <row r="246" spans="2:10" ht="14.25" customHeight="1">
      <c r="B246" s="63" t="s">
        <v>71</v>
      </c>
      <c r="C246" s="63"/>
      <c r="D246" s="63"/>
    </row>
    <row r="247" spans="2:10" ht="14.25" customHeight="1">
      <c r="B247" s="64"/>
      <c r="C247" s="64"/>
      <c r="D247" s="64"/>
    </row>
    <row r="248" spans="2:10" ht="14.25" customHeight="1">
      <c r="B248" s="65"/>
      <c r="C248" s="65"/>
      <c r="D248" s="65"/>
    </row>
    <row r="249" spans="2:10" ht="18" customHeight="1">
      <c r="B249" s="53" t="s">
        <v>79</v>
      </c>
      <c r="C249" s="53"/>
      <c r="D249" s="53"/>
      <c r="E249" s="53"/>
      <c r="F249" s="53"/>
      <c r="G249" s="53"/>
      <c r="H249" s="53"/>
      <c r="I249" s="53"/>
      <c r="J249" s="53"/>
    </row>
    <row r="250" spans="2:10" ht="12.75" customHeight="1">
      <c r="B250" s="53" t="s">
        <v>80</v>
      </c>
      <c r="C250" s="53"/>
      <c r="D250" s="53"/>
      <c r="E250" s="53"/>
      <c r="F250" s="53"/>
      <c r="G250" s="53"/>
      <c r="H250" s="53"/>
      <c r="I250" s="53"/>
      <c r="J250" s="53"/>
    </row>
    <row r="251" spans="2:10" ht="12.75" customHeight="1">
      <c r="B251" s="53" t="s">
        <v>74</v>
      </c>
      <c r="C251" s="53"/>
      <c r="D251" s="53"/>
      <c r="E251" s="53"/>
      <c r="F251" s="53"/>
      <c r="G251" s="53"/>
      <c r="H251" s="53"/>
      <c r="I251" s="53"/>
      <c r="J251" s="53"/>
    </row>
    <row r="252" spans="2:10" ht="12.75" customHeight="1">
      <c r="B252" s="53" t="s">
        <v>75</v>
      </c>
      <c r="C252" s="53"/>
      <c r="D252" s="53"/>
      <c r="E252" s="53"/>
      <c r="F252" s="53"/>
      <c r="G252" s="53"/>
      <c r="H252" s="53"/>
      <c r="I252" s="53"/>
      <c r="J252" s="53"/>
    </row>
    <row r="253" spans="2:10" ht="12.75" customHeight="1">
      <c r="B253" s="53" t="s">
        <v>76</v>
      </c>
      <c r="C253" s="53"/>
      <c r="D253" s="53"/>
      <c r="E253" s="53"/>
      <c r="F253" s="53"/>
      <c r="G253" s="53"/>
      <c r="H253" s="53"/>
      <c r="I253" s="53"/>
      <c r="J253" s="53"/>
    </row>
    <row r="254" spans="2:10" ht="12.75" customHeight="1">
      <c r="B254" s="53" t="s">
        <v>77</v>
      </c>
      <c r="C254" s="53"/>
      <c r="D254" s="53"/>
      <c r="E254" s="53"/>
      <c r="F254" s="53"/>
      <c r="G254" s="53"/>
      <c r="H254" s="53"/>
      <c r="I254" s="53"/>
      <c r="J254" s="53"/>
    </row>
    <row r="255" spans="2:10" ht="12.75" customHeight="1">
      <c r="B255" s="53" t="s">
        <v>81</v>
      </c>
      <c r="C255" s="53"/>
      <c r="D255" s="53"/>
      <c r="E255" s="53"/>
      <c r="F255" s="53"/>
      <c r="G255" s="53"/>
      <c r="H255" s="53"/>
      <c r="I255" s="53"/>
      <c r="J255" s="53"/>
    </row>
    <row r="256" spans="2:10" ht="12.75" customHeight="1">
      <c r="B256" s="53" t="s">
        <v>78</v>
      </c>
      <c r="C256" s="53"/>
      <c r="D256" s="53"/>
      <c r="E256" s="53"/>
      <c r="F256" s="53"/>
      <c r="G256" s="53"/>
      <c r="H256" s="53"/>
      <c r="I256" s="53"/>
      <c r="J256" s="53"/>
    </row>
    <row r="257" spans="6:7" s="50" customFormat="1" ht="12.75" customHeight="1">
      <c r="F257" s="51"/>
      <c r="G257" s="51"/>
    </row>
    <row r="258" spans="6:7" s="50" customFormat="1">
      <c r="F258" s="51"/>
      <c r="G258" s="51"/>
    </row>
    <row r="259" spans="6:7" s="50" customFormat="1">
      <c r="F259" s="51"/>
      <c r="G259" s="51"/>
    </row>
    <row r="260" spans="6:7" s="50" customFormat="1">
      <c r="F260" s="51"/>
      <c r="G260" s="51"/>
    </row>
    <row r="261" spans="6:7" s="50" customFormat="1">
      <c r="F261" s="51"/>
      <c r="G261" s="51"/>
    </row>
    <row r="262" spans="6:7" s="50" customFormat="1">
      <c r="F262" s="51"/>
      <c r="G262" s="51"/>
    </row>
    <row r="263" spans="6:7" s="50" customFormat="1">
      <c r="F263" s="51"/>
      <c r="G263" s="51"/>
    </row>
    <row r="264" spans="6:7" s="50" customFormat="1">
      <c r="F264" s="51"/>
      <c r="G264" s="51"/>
    </row>
    <row r="265" spans="6:7" s="50" customFormat="1">
      <c r="F265" s="51"/>
      <c r="G265" s="51"/>
    </row>
    <row r="266" spans="6:7" s="50" customFormat="1">
      <c r="F266" s="51"/>
      <c r="G266" s="51"/>
    </row>
    <row r="267" spans="6:7" s="50" customFormat="1">
      <c r="F267" s="51"/>
      <c r="G267" s="51"/>
    </row>
    <row r="268" spans="6:7" s="50" customFormat="1">
      <c r="F268" s="51"/>
      <c r="G268" s="51"/>
    </row>
    <row r="269" spans="6:7" s="50" customFormat="1">
      <c r="F269" s="51"/>
      <c r="G269" s="51"/>
    </row>
    <row r="270" spans="6:7" s="50" customFormat="1">
      <c r="F270" s="51"/>
      <c r="G270" s="51"/>
    </row>
    <row r="271" spans="6:7" s="50" customFormat="1">
      <c r="F271" s="51"/>
      <c r="G271" s="51"/>
    </row>
    <row r="272" spans="6:7" s="50" customFormat="1">
      <c r="F272" s="51"/>
      <c r="G272" s="51"/>
    </row>
    <row r="273" spans="6:7" s="50" customFormat="1">
      <c r="F273" s="51"/>
      <c r="G273" s="51"/>
    </row>
    <row r="274" spans="6:7" s="50" customFormat="1">
      <c r="F274" s="51"/>
      <c r="G274" s="51"/>
    </row>
    <row r="275" spans="6:7" s="50" customFormat="1">
      <c r="F275" s="51"/>
      <c r="G275" s="51"/>
    </row>
    <row r="276" spans="6:7" s="50" customFormat="1">
      <c r="F276" s="51"/>
      <c r="G276" s="51"/>
    </row>
    <row r="277" spans="6:7" s="50" customFormat="1">
      <c r="F277" s="51"/>
      <c r="G277" s="51"/>
    </row>
    <row r="278" spans="6:7" s="50" customFormat="1">
      <c r="F278" s="51"/>
      <c r="G278" s="51"/>
    </row>
    <row r="279" spans="6:7" s="50" customFormat="1">
      <c r="F279" s="51"/>
      <c r="G279" s="51"/>
    </row>
    <row r="280" spans="6:7" s="50" customFormat="1">
      <c r="F280" s="51"/>
      <c r="G280" s="51"/>
    </row>
    <row r="281" spans="6:7" s="50" customFormat="1">
      <c r="F281" s="51"/>
      <c r="G281" s="51"/>
    </row>
    <row r="282" spans="6:7" s="50" customFormat="1">
      <c r="F282" s="51"/>
      <c r="G282" s="51"/>
    </row>
    <row r="283" spans="6:7" s="50" customFormat="1">
      <c r="F283" s="51"/>
      <c r="G283" s="51"/>
    </row>
    <row r="284" spans="6:7" s="50" customFormat="1">
      <c r="F284" s="51"/>
      <c r="G284" s="51"/>
    </row>
    <row r="285" spans="6:7" s="50" customFormat="1">
      <c r="F285" s="51"/>
      <c r="G285" s="51"/>
    </row>
    <row r="286" spans="6:7" s="50" customFormat="1">
      <c r="F286" s="51"/>
      <c r="G286" s="51"/>
    </row>
    <row r="287" spans="6:7" s="50" customFormat="1">
      <c r="F287" s="51"/>
      <c r="G287" s="51"/>
    </row>
    <row r="288" spans="6:7" s="50" customFormat="1">
      <c r="F288" s="51"/>
      <c r="G288" s="51"/>
    </row>
    <row r="289" spans="6:7" s="50" customFormat="1">
      <c r="F289" s="51"/>
      <c r="G289" s="51"/>
    </row>
    <row r="290" spans="6:7" s="50" customFormat="1">
      <c r="F290" s="51"/>
      <c r="G290" s="51"/>
    </row>
    <row r="291" spans="6:7" s="50" customFormat="1">
      <c r="F291" s="51"/>
      <c r="G291" s="51"/>
    </row>
    <row r="292" spans="6:7" s="50" customFormat="1">
      <c r="F292" s="51"/>
      <c r="G292" s="51"/>
    </row>
    <row r="293" spans="6:7" s="50" customFormat="1">
      <c r="F293" s="51"/>
      <c r="G293" s="51"/>
    </row>
    <row r="294" spans="6:7" s="50" customFormat="1">
      <c r="F294" s="51"/>
      <c r="G294" s="51"/>
    </row>
    <row r="295" spans="6:7" s="50" customFormat="1">
      <c r="F295" s="51"/>
      <c r="G295" s="51"/>
    </row>
    <row r="296" spans="6:7" s="50" customFormat="1">
      <c r="F296" s="51"/>
      <c r="G296" s="51"/>
    </row>
    <row r="297" spans="6:7" s="50" customFormat="1">
      <c r="F297" s="51"/>
      <c r="G297" s="51"/>
    </row>
    <row r="298" spans="6:7" s="50" customFormat="1">
      <c r="F298" s="51"/>
      <c r="G298" s="51"/>
    </row>
    <row r="299" spans="6:7" s="50" customFormat="1">
      <c r="F299" s="51"/>
      <c r="G299" s="51"/>
    </row>
    <row r="300" spans="6:7" s="50" customFormat="1">
      <c r="F300" s="51"/>
      <c r="G300" s="51"/>
    </row>
    <row r="301" spans="6:7" s="50" customFormat="1">
      <c r="F301" s="51"/>
      <c r="G301" s="51"/>
    </row>
    <row r="302" spans="6:7" s="50" customFormat="1">
      <c r="F302" s="51"/>
      <c r="G302" s="51"/>
    </row>
    <row r="303" spans="6:7" s="50" customFormat="1">
      <c r="F303" s="51"/>
      <c r="G303" s="51"/>
    </row>
    <row r="304" spans="6:7" s="50" customFormat="1">
      <c r="F304" s="51"/>
      <c r="G304" s="51"/>
    </row>
    <row r="305" spans="6:7" s="50" customFormat="1">
      <c r="F305" s="51"/>
      <c r="G305" s="51"/>
    </row>
    <row r="306" spans="6:7" s="50" customFormat="1">
      <c r="F306" s="51"/>
      <c r="G306" s="51"/>
    </row>
    <row r="307" spans="6:7" s="50" customFormat="1">
      <c r="F307" s="51"/>
      <c r="G307" s="51"/>
    </row>
    <row r="308" spans="6:7" s="50" customFormat="1">
      <c r="F308" s="51"/>
      <c r="G308" s="51"/>
    </row>
    <row r="309" spans="6:7" s="50" customFormat="1">
      <c r="F309" s="51"/>
      <c r="G309" s="51"/>
    </row>
    <row r="310" spans="6:7" s="50" customFormat="1">
      <c r="F310" s="51"/>
      <c r="G310" s="51"/>
    </row>
    <row r="311" spans="6:7" s="50" customFormat="1">
      <c r="F311" s="51"/>
      <c r="G311" s="51"/>
    </row>
    <row r="312" spans="6:7" s="50" customFormat="1">
      <c r="F312" s="51"/>
      <c r="G312" s="51"/>
    </row>
    <row r="313" spans="6:7" s="50" customFormat="1">
      <c r="F313" s="51"/>
      <c r="G313" s="51"/>
    </row>
    <row r="314" spans="6:7" s="50" customFormat="1">
      <c r="F314" s="51"/>
      <c r="G314" s="51"/>
    </row>
    <row r="315" spans="6:7" s="50" customFormat="1">
      <c r="F315" s="51"/>
      <c r="G315" s="51"/>
    </row>
    <row r="316" spans="6:7" s="50" customFormat="1">
      <c r="F316" s="51"/>
      <c r="G316" s="51"/>
    </row>
    <row r="317" spans="6:7" s="50" customFormat="1">
      <c r="F317" s="51"/>
      <c r="G317" s="51"/>
    </row>
    <row r="318" spans="6:7" s="50" customFormat="1">
      <c r="F318" s="51"/>
      <c r="G318" s="51"/>
    </row>
    <row r="319" spans="6:7" s="50" customFormat="1">
      <c r="F319" s="51"/>
      <c r="G319" s="51"/>
    </row>
    <row r="320" spans="6:7" s="50" customFormat="1">
      <c r="F320" s="51"/>
      <c r="G320" s="51"/>
    </row>
    <row r="321" spans="6:7" s="50" customFormat="1">
      <c r="F321" s="51"/>
      <c r="G321" s="51"/>
    </row>
    <row r="322" spans="6:7" s="50" customFormat="1">
      <c r="F322" s="51"/>
      <c r="G322" s="51"/>
    </row>
    <row r="323" spans="6:7" s="50" customFormat="1">
      <c r="F323" s="51"/>
      <c r="G323" s="51"/>
    </row>
    <row r="324" spans="6:7" s="50" customFormat="1">
      <c r="F324" s="51"/>
      <c r="G324" s="51"/>
    </row>
    <row r="325" spans="6:7" s="50" customFormat="1">
      <c r="F325" s="51"/>
      <c r="G325" s="51"/>
    </row>
    <row r="326" spans="6:7" s="50" customFormat="1">
      <c r="F326" s="51"/>
      <c r="G326" s="51"/>
    </row>
    <row r="327" spans="6:7" s="50" customFormat="1">
      <c r="F327" s="51"/>
      <c r="G327" s="51"/>
    </row>
    <row r="328" spans="6:7" s="50" customFormat="1">
      <c r="F328" s="51"/>
      <c r="G328" s="51"/>
    </row>
    <row r="329" spans="6:7" s="50" customFormat="1">
      <c r="F329" s="51"/>
      <c r="G329" s="51"/>
    </row>
    <row r="330" spans="6:7" s="50" customFormat="1">
      <c r="F330" s="51"/>
      <c r="G330" s="51"/>
    </row>
    <row r="331" spans="6:7" s="50" customFormat="1">
      <c r="F331" s="51"/>
      <c r="G331" s="51"/>
    </row>
    <row r="332" spans="6:7" s="50" customFormat="1">
      <c r="F332" s="51"/>
      <c r="G332" s="51"/>
    </row>
    <row r="333" spans="6:7" s="50" customFormat="1">
      <c r="F333" s="51"/>
      <c r="G333" s="51"/>
    </row>
    <row r="334" spans="6:7" s="50" customFormat="1">
      <c r="F334" s="51"/>
      <c r="G334" s="51"/>
    </row>
    <row r="335" spans="6:7" s="50" customFormat="1">
      <c r="F335" s="51"/>
      <c r="G335" s="51"/>
    </row>
    <row r="336" spans="6:7" s="50" customFormat="1">
      <c r="F336" s="51"/>
      <c r="G336" s="51"/>
    </row>
    <row r="337" spans="6:7" s="50" customFormat="1">
      <c r="F337" s="51"/>
      <c r="G337" s="51"/>
    </row>
    <row r="338" spans="6:7" s="50" customFormat="1">
      <c r="F338" s="51"/>
      <c r="G338" s="51"/>
    </row>
    <row r="339" spans="6:7" s="50" customFormat="1">
      <c r="F339" s="51"/>
      <c r="G339" s="51"/>
    </row>
    <row r="340" spans="6:7" s="50" customFormat="1">
      <c r="F340" s="51"/>
      <c r="G340" s="51"/>
    </row>
    <row r="341" spans="6:7" s="50" customFormat="1">
      <c r="F341" s="51"/>
      <c r="G341" s="51"/>
    </row>
    <row r="342" spans="6:7" s="50" customFormat="1">
      <c r="F342" s="51"/>
      <c r="G342" s="51"/>
    </row>
    <row r="343" spans="6:7" s="50" customFormat="1">
      <c r="F343" s="51"/>
      <c r="G343" s="51"/>
    </row>
    <row r="344" spans="6:7" s="50" customFormat="1">
      <c r="F344" s="51"/>
      <c r="G344" s="51"/>
    </row>
    <row r="345" spans="6:7" s="50" customFormat="1">
      <c r="F345" s="51"/>
      <c r="G345" s="51"/>
    </row>
    <row r="346" spans="6:7" s="50" customFormat="1">
      <c r="F346" s="51"/>
      <c r="G346" s="51"/>
    </row>
    <row r="347" spans="6:7" s="50" customFormat="1">
      <c r="F347" s="51"/>
      <c r="G347" s="51"/>
    </row>
    <row r="348" spans="6:7" s="50" customFormat="1">
      <c r="F348" s="51"/>
      <c r="G348" s="51"/>
    </row>
    <row r="349" spans="6:7" s="50" customFormat="1">
      <c r="F349" s="51"/>
      <c r="G349" s="51"/>
    </row>
    <row r="350" spans="6:7" s="50" customFormat="1">
      <c r="F350" s="51"/>
      <c r="G350" s="51"/>
    </row>
    <row r="351" spans="6:7" s="50" customFormat="1">
      <c r="F351" s="51"/>
      <c r="G351" s="51"/>
    </row>
    <row r="352" spans="6:7" s="50" customFormat="1">
      <c r="F352" s="51"/>
      <c r="G352" s="51"/>
    </row>
    <row r="353" spans="6:7" s="50" customFormat="1">
      <c r="F353" s="51"/>
      <c r="G353" s="51"/>
    </row>
    <row r="354" spans="6:7" s="50" customFormat="1">
      <c r="F354" s="51"/>
      <c r="G354" s="51"/>
    </row>
    <row r="355" spans="6:7" s="50" customFormat="1">
      <c r="F355" s="51"/>
      <c r="G355" s="51"/>
    </row>
    <row r="356" spans="6:7" s="50" customFormat="1">
      <c r="F356" s="51"/>
      <c r="G356" s="51"/>
    </row>
    <row r="357" spans="6:7" s="50" customFormat="1">
      <c r="F357" s="51"/>
      <c r="G357" s="51"/>
    </row>
    <row r="358" spans="6:7" s="50" customFormat="1">
      <c r="F358" s="51"/>
      <c r="G358" s="51"/>
    </row>
    <row r="359" spans="6:7" s="50" customFormat="1">
      <c r="F359" s="51"/>
      <c r="G359" s="51"/>
    </row>
    <row r="360" spans="6:7" s="50" customFormat="1">
      <c r="F360" s="51"/>
      <c r="G360" s="51"/>
    </row>
    <row r="361" spans="6:7" s="50" customFormat="1">
      <c r="F361" s="51"/>
      <c r="G361" s="51"/>
    </row>
    <row r="362" spans="6:7" s="50" customFormat="1">
      <c r="F362" s="51"/>
      <c r="G362" s="51"/>
    </row>
    <row r="363" spans="6:7" s="50" customFormat="1">
      <c r="F363" s="51"/>
      <c r="G363" s="51"/>
    </row>
    <row r="364" spans="6:7" s="50" customFormat="1">
      <c r="F364" s="51"/>
      <c r="G364" s="51"/>
    </row>
    <row r="365" spans="6:7" s="50" customFormat="1">
      <c r="F365" s="51"/>
      <c r="G365" s="51"/>
    </row>
    <row r="366" spans="6:7" s="50" customFormat="1">
      <c r="F366" s="51"/>
      <c r="G366" s="51"/>
    </row>
    <row r="367" spans="6:7" s="50" customFormat="1">
      <c r="F367" s="51"/>
      <c r="G367" s="51"/>
    </row>
    <row r="368" spans="6:7" s="50" customFormat="1">
      <c r="F368" s="51"/>
      <c r="G368" s="51"/>
    </row>
    <row r="369" spans="6:7" s="50" customFormat="1">
      <c r="F369" s="51"/>
      <c r="G369" s="51"/>
    </row>
    <row r="370" spans="6:7" s="50" customFormat="1">
      <c r="F370" s="51"/>
      <c r="G370" s="51"/>
    </row>
    <row r="371" spans="6:7" s="50" customFormat="1">
      <c r="F371" s="51"/>
      <c r="G371" s="51"/>
    </row>
    <row r="372" spans="6:7" s="50" customFormat="1">
      <c r="F372" s="51"/>
      <c r="G372" s="51"/>
    </row>
    <row r="373" spans="6:7" s="50" customFormat="1">
      <c r="F373" s="51"/>
      <c r="G373" s="51"/>
    </row>
    <row r="374" spans="6:7" s="50" customFormat="1">
      <c r="F374" s="51"/>
      <c r="G374" s="51"/>
    </row>
    <row r="375" spans="6:7" s="50" customFormat="1">
      <c r="F375" s="51"/>
      <c r="G375" s="51"/>
    </row>
    <row r="376" spans="6:7" s="50" customFormat="1">
      <c r="F376" s="51"/>
      <c r="G376" s="51"/>
    </row>
    <row r="377" spans="6:7" s="50" customFormat="1">
      <c r="F377" s="51"/>
      <c r="G377" s="51"/>
    </row>
    <row r="378" spans="6:7" s="50" customFormat="1">
      <c r="F378" s="51"/>
      <c r="G378" s="51"/>
    </row>
    <row r="379" spans="6:7" s="50" customFormat="1">
      <c r="F379" s="51"/>
      <c r="G379" s="51"/>
    </row>
    <row r="380" spans="6:7" s="50" customFormat="1">
      <c r="F380" s="51"/>
      <c r="G380" s="51"/>
    </row>
    <row r="381" spans="6:7" s="50" customFormat="1">
      <c r="F381" s="51"/>
      <c r="G381" s="51"/>
    </row>
    <row r="382" spans="6:7" s="50" customFormat="1">
      <c r="F382" s="51"/>
      <c r="G382" s="51"/>
    </row>
    <row r="383" spans="6:7" s="50" customFormat="1">
      <c r="F383" s="51"/>
      <c r="G383" s="51"/>
    </row>
    <row r="384" spans="6:7" s="50" customFormat="1">
      <c r="F384" s="51"/>
      <c r="G384" s="51"/>
    </row>
    <row r="385" spans="6:7" s="50" customFormat="1">
      <c r="F385" s="51"/>
      <c r="G385" s="51"/>
    </row>
    <row r="386" spans="6:7" s="50" customFormat="1">
      <c r="F386" s="51"/>
      <c r="G386" s="51"/>
    </row>
    <row r="387" spans="6:7" s="50" customFormat="1">
      <c r="F387" s="51"/>
      <c r="G387" s="51"/>
    </row>
    <row r="388" spans="6:7" s="50" customFormat="1">
      <c r="F388" s="51"/>
      <c r="G388" s="51"/>
    </row>
    <row r="389" spans="6:7" s="50" customFormat="1">
      <c r="F389" s="51"/>
      <c r="G389" s="51"/>
    </row>
    <row r="390" spans="6:7" s="50" customFormat="1">
      <c r="F390" s="51"/>
      <c r="G390" s="51"/>
    </row>
    <row r="391" spans="6:7" s="50" customFormat="1">
      <c r="F391" s="51"/>
      <c r="G391" s="51"/>
    </row>
    <row r="392" spans="6:7" s="50" customFormat="1">
      <c r="F392" s="51"/>
      <c r="G392" s="51"/>
    </row>
    <row r="393" spans="6:7" s="50" customFormat="1">
      <c r="F393" s="51"/>
      <c r="G393" s="51"/>
    </row>
    <row r="394" spans="6:7" s="50" customFormat="1">
      <c r="F394" s="51"/>
      <c r="G394" s="51"/>
    </row>
    <row r="395" spans="6:7" s="50" customFormat="1">
      <c r="F395" s="51"/>
      <c r="G395" s="51"/>
    </row>
    <row r="396" spans="6:7" s="50" customFormat="1">
      <c r="F396" s="51"/>
      <c r="G396" s="51"/>
    </row>
    <row r="397" spans="6:7" s="50" customFormat="1">
      <c r="F397" s="51"/>
      <c r="G397" s="51"/>
    </row>
    <row r="398" spans="6:7" s="50" customFormat="1">
      <c r="F398" s="51"/>
      <c r="G398" s="51"/>
    </row>
    <row r="399" spans="6:7" s="50" customFormat="1">
      <c r="F399" s="51"/>
      <c r="G399" s="51"/>
    </row>
    <row r="400" spans="6:7" s="50" customFormat="1">
      <c r="F400" s="51"/>
      <c r="G400" s="51"/>
    </row>
    <row r="401" spans="6:7" s="50" customFormat="1">
      <c r="F401" s="51"/>
      <c r="G401" s="51"/>
    </row>
    <row r="402" spans="6:7" s="50" customFormat="1">
      <c r="F402" s="51"/>
      <c r="G402" s="51"/>
    </row>
    <row r="403" spans="6:7" s="50" customFormat="1">
      <c r="F403" s="51"/>
      <c r="G403" s="51"/>
    </row>
    <row r="404" spans="6:7" s="50" customFormat="1">
      <c r="F404" s="51"/>
      <c r="G404" s="51"/>
    </row>
    <row r="405" spans="6:7" s="50" customFormat="1">
      <c r="F405" s="51"/>
      <c r="G405" s="51"/>
    </row>
    <row r="406" spans="6:7" s="50" customFormat="1">
      <c r="F406" s="51"/>
      <c r="G406" s="51"/>
    </row>
    <row r="407" spans="6:7" s="50" customFormat="1">
      <c r="F407" s="51"/>
      <c r="G407" s="51"/>
    </row>
    <row r="408" spans="6:7" s="50" customFormat="1">
      <c r="F408" s="51"/>
      <c r="G408" s="51"/>
    </row>
    <row r="409" spans="6:7" s="50" customFormat="1">
      <c r="F409" s="51"/>
      <c r="G409" s="51"/>
    </row>
    <row r="410" spans="6:7" s="50" customFormat="1">
      <c r="F410" s="51"/>
      <c r="G410" s="51"/>
    </row>
    <row r="411" spans="6:7" s="50" customFormat="1">
      <c r="F411" s="51"/>
      <c r="G411" s="51"/>
    </row>
    <row r="412" spans="6:7" s="50" customFormat="1">
      <c r="F412" s="51"/>
      <c r="G412" s="51"/>
    </row>
    <row r="413" spans="6:7" s="50" customFormat="1">
      <c r="F413" s="51"/>
      <c r="G413" s="51"/>
    </row>
    <row r="414" spans="6:7" s="50" customFormat="1">
      <c r="F414" s="51"/>
      <c r="G414" s="51"/>
    </row>
    <row r="415" spans="6:7" s="50" customFormat="1">
      <c r="F415" s="51"/>
      <c r="G415" s="51"/>
    </row>
    <row r="416" spans="6:7" s="50" customFormat="1">
      <c r="F416" s="51"/>
      <c r="G416" s="51"/>
    </row>
    <row r="417" spans="6:7" s="50" customFormat="1">
      <c r="F417" s="51"/>
      <c r="G417" s="51"/>
    </row>
    <row r="418" spans="6:7" s="50" customFormat="1">
      <c r="F418" s="51"/>
      <c r="G418" s="51"/>
    </row>
    <row r="419" spans="6:7" s="50" customFormat="1">
      <c r="F419" s="51"/>
      <c r="G419" s="51"/>
    </row>
    <row r="420" spans="6:7" s="50" customFormat="1">
      <c r="F420" s="51"/>
      <c r="G420" s="51"/>
    </row>
    <row r="421" spans="6:7" s="50" customFormat="1">
      <c r="F421" s="51"/>
      <c r="G421" s="51"/>
    </row>
    <row r="422" spans="6:7" s="50" customFormat="1">
      <c r="F422" s="51"/>
      <c r="G422" s="51"/>
    </row>
    <row r="423" spans="6:7" s="50" customFormat="1">
      <c r="F423" s="51"/>
      <c r="G423" s="51"/>
    </row>
    <row r="424" spans="6:7" s="50" customFormat="1">
      <c r="F424" s="51"/>
      <c r="G424" s="51"/>
    </row>
    <row r="425" spans="6:7" s="50" customFormat="1">
      <c r="F425" s="51"/>
      <c r="G425" s="51"/>
    </row>
    <row r="426" spans="6:7" s="50" customFormat="1">
      <c r="F426" s="51"/>
      <c r="G426" s="51"/>
    </row>
    <row r="427" spans="6:7" s="50" customFormat="1">
      <c r="F427" s="51"/>
      <c r="G427" s="51"/>
    </row>
    <row r="428" spans="6:7" s="50" customFormat="1">
      <c r="F428" s="51"/>
      <c r="G428" s="51"/>
    </row>
    <row r="429" spans="6:7" s="50" customFormat="1">
      <c r="F429" s="51"/>
      <c r="G429" s="51"/>
    </row>
    <row r="430" spans="6:7" s="50" customFormat="1">
      <c r="F430" s="51"/>
      <c r="G430" s="51"/>
    </row>
    <row r="431" spans="6:7" s="50" customFormat="1">
      <c r="F431" s="51"/>
      <c r="G431" s="51"/>
    </row>
    <row r="432" spans="6:7" s="50" customFormat="1">
      <c r="F432" s="51"/>
      <c r="G432" s="51"/>
    </row>
    <row r="433" spans="6:7" s="50" customFormat="1">
      <c r="F433" s="51"/>
      <c r="G433" s="51"/>
    </row>
    <row r="434" spans="6:7" s="50" customFormat="1">
      <c r="F434" s="51"/>
      <c r="G434" s="51"/>
    </row>
    <row r="435" spans="6:7" s="50" customFormat="1">
      <c r="F435" s="51"/>
      <c r="G435" s="51"/>
    </row>
    <row r="436" spans="6:7" s="50" customFormat="1">
      <c r="F436" s="51"/>
      <c r="G436" s="51"/>
    </row>
    <row r="437" spans="6:7" s="50" customFormat="1">
      <c r="F437" s="51"/>
      <c r="G437" s="51"/>
    </row>
    <row r="438" spans="6:7" s="50" customFormat="1">
      <c r="F438" s="51"/>
      <c r="G438" s="51"/>
    </row>
    <row r="439" spans="6:7" s="50" customFormat="1">
      <c r="F439" s="51"/>
      <c r="G439" s="51"/>
    </row>
    <row r="440" spans="6:7" s="50" customFormat="1">
      <c r="F440" s="51"/>
      <c r="G440" s="51"/>
    </row>
    <row r="441" spans="6:7" s="50" customFormat="1">
      <c r="F441" s="51"/>
      <c r="G441" s="51"/>
    </row>
    <row r="442" spans="6:7" s="50" customFormat="1">
      <c r="F442" s="51"/>
      <c r="G442" s="51"/>
    </row>
    <row r="443" spans="6:7" s="50" customFormat="1">
      <c r="F443" s="51"/>
      <c r="G443" s="51"/>
    </row>
    <row r="444" spans="6:7" s="50" customFormat="1">
      <c r="F444" s="51"/>
      <c r="G444" s="51"/>
    </row>
    <row r="445" spans="6:7" s="50" customFormat="1">
      <c r="F445" s="51"/>
      <c r="G445" s="51"/>
    </row>
    <row r="446" spans="6:7" s="50" customFormat="1">
      <c r="F446" s="51"/>
      <c r="G446" s="51"/>
    </row>
    <row r="447" spans="6:7" s="50" customFormat="1">
      <c r="F447" s="51"/>
      <c r="G447" s="51"/>
    </row>
    <row r="448" spans="6:7" s="50" customFormat="1">
      <c r="F448" s="51"/>
      <c r="G448" s="51"/>
    </row>
    <row r="449" spans="6:7" s="50" customFormat="1">
      <c r="F449" s="51"/>
      <c r="G449" s="51"/>
    </row>
    <row r="450" spans="6:7" s="50" customFormat="1">
      <c r="F450" s="51"/>
      <c r="G450" s="51"/>
    </row>
    <row r="451" spans="6:7" s="50" customFormat="1">
      <c r="F451" s="51"/>
      <c r="G451" s="51"/>
    </row>
    <row r="452" spans="6:7" s="50" customFormat="1">
      <c r="F452" s="51"/>
      <c r="G452" s="51"/>
    </row>
    <row r="453" spans="6:7" s="50" customFormat="1">
      <c r="F453" s="51"/>
      <c r="G453" s="51"/>
    </row>
    <row r="454" spans="6:7" s="50" customFormat="1">
      <c r="F454" s="51"/>
      <c r="G454" s="51"/>
    </row>
    <row r="455" spans="6:7" s="50" customFormat="1">
      <c r="F455" s="51"/>
      <c r="G455" s="51"/>
    </row>
    <row r="456" spans="6:7" s="50" customFormat="1">
      <c r="F456" s="51"/>
      <c r="G456" s="51"/>
    </row>
    <row r="457" spans="6:7" s="50" customFormat="1">
      <c r="F457" s="51"/>
      <c r="G457" s="51"/>
    </row>
    <row r="458" spans="6:7" s="50" customFormat="1">
      <c r="F458" s="51"/>
      <c r="G458" s="51"/>
    </row>
    <row r="459" spans="6:7" s="50" customFormat="1">
      <c r="F459" s="51"/>
      <c r="G459" s="51"/>
    </row>
    <row r="460" spans="6:7" s="50" customFormat="1">
      <c r="F460" s="51"/>
      <c r="G460" s="51"/>
    </row>
    <row r="461" spans="6:7" s="50" customFormat="1">
      <c r="F461" s="51"/>
      <c r="G461" s="51"/>
    </row>
    <row r="462" spans="6:7" s="50" customFormat="1">
      <c r="F462" s="51"/>
      <c r="G462" s="51"/>
    </row>
    <row r="463" spans="6:7" s="50" customFormat="1">
      <c r="F463" s="51"/>
      <c r="G463" s="51"/>
    </row>
    <row r="464" spans="6:7" s="50" customFormat="1">
      <c r="F464" s="51"/>
      <c r="G464" s="51"/>
    </row>
    <row r="465" spans="6:7" s="50" customFormat="1">
      <c r="F465" s="51"/>
      <c r="G465" s="51"/>
    </row>
    <row r="466" spans="6:7" s="50" customFormat="1">
      <c r="F466" s="51"/>
      <c r="G466" s="51"/>
    </row>
    <row r="467" spans="6:7" s="50" customFormat="1">
      <c r="F467" s="51"/>
      <c r="G467" s="51"/>
    </row>
    <row r="468" spans="6:7" s="50" customFormat="1">
      <c r="F468" s="51"/>
      <c r="G468" s="51"/>
    </row>
    <row r="469" spans="6:7" s="50" customFormat="1">
      <c r="F469" s="51"/>
      <c r="G469" s="51"/>
    </row>
    <row r="470" spans="6:7" s="50" customFormat="1">
      <c r="F470" s="51"/>
      <c r="G470" s="51"/>
    </row>
    <row r="471" spans="6:7" s="50" customFormat="1">
      <c r="F471" s="51"/>
      <c r="G471" s="51"/>
    </row>
    <row r="472" spans="6:7" s="50" customFormat="1">
      <c r="F472" s="51"/>
      <c r="G472" s="51"/>
    </row>
    <row r="473" spans="6:7" s="50" customFormat="1">
      <c r="F473" s="51"/>
      <c r="G473" s="51"/>
    </row>
    <row r="474" spans="6:7" s="50" customFormat="1">
      <c r="F474" s="51"/>
      <c r="G474" s="51"/>
    </row>
    <row r="475" spans="6:7" s="50" customFormat="1">
      <c r="F475" s="51"/>
      <c r="G475" s="51"/>
    </row>
    <row r="476" spans="6:7" s="50" customFormat="1">
      <c r="F476" s="51"/>
      <c r="G476" s="51"/>
    </row>
    <row r="477" spans="6:7" s="50" customFormat="1">
      <c r="F477" s="51"/>
      <c r="G477" s="51"/>
    </row>
    <row r="478" spans="6:7" s="50" customFormat="1">
      <c r="F478" s="51"/>
      <c r="G478" s="51"/>
    </row>
    <row r="479" spans="6:7" s="50" customFormat="1">
      <c r="F479" s="51"/>
      <c r="G479" s="51"/>
    </row>
    <row r="480" spans="6:7" s="50" customFormat="1">
      <c r="F480" s="51"/>
      <c r="G480" s="51"/>
    </row>
    <row r="481" spans="6:7" s="50" customFormat="1">
      <c r="F481" s="51"/>
      <c r="G481" s="51"/>
    </row>
    <row r="482" spans="6:7" s="50" customFormat="1">
      <c r="F482" s="51"/>
      <c r="G482" s="51"/>
    </row>
    <row r="483" spans="6:7" s="50" customFormat="1">
      <c r="F483" s="51"/>
      <c r="G483" s="51"/>
    </row>
    <row r="484" spans="6:7" s="50" customFormat="1">
      <c r="F484" s="51"/>
      <c r="G484" s="51"/>
    </row>
    <row r="485" spans="6:7" s="50" customFormat="1">
      <c r="F485" s="51"/>
      <c r="G485" s="51"/>
    </row>
    <row r="486" spans="6:7" s="50" customFormat="1">
      <c r="F486" s="51"/>
      <c r="G486" s="51"/>
    </row>
    <row r="487" spans="6:7" s="50" customFormat="1">
      <c r="F487" s="51"/>
      <c r="G487" s="51"/>
    </row>
    <row r="488" spans="6:7" s="50" customFormat="1">
      <c r="F488" s="51"/>
      <c r="G488" s="51"/>
    </row>
    <row r="489" spans="6:7" s="50" customFormat="1">
      <c r="F489" s="51"/>
      <c r="G489" s="51"/>
    </row>
    <row r="490" spans="6:7" s="50" customFormat="1">
      <c r="F490" s="51"/>
      <c r="G490" s="51"/>
    </row>
    <row r="491" spans="6:7" s="50" customFormat="1">
      <c r="F491" s="51"/>
      <c r="G491" s="51"/>
    </row>
    <row r="492" spans="6:7" s="50" customFormat="1">
      <c r="F492" s="51"/>
      <c r="G492" s="51"/>
    </row>
    <row r="493" spans="6:7" s="50" customFormat="1">
      <c r="F493" s="51"/>
      <c r="G493" s="51"/>
    </row>
    <row r="494" spans="6:7" s="50" customFormat="1">
      <c r="F494" s="51"/>
      <c r="G494" s="51"/>
    </row>
    <row r="495" spans="6:7" s="50" customFormat="1">
      <c r="F495" s="51"/>
      <c r="G495" s="51"/>
    </row>
    <row r="496" spans="6:7" s="50" customFormat="1">
      <c r="F496" s="51"/>
      <c r="G496" s="51"/>
    </row>
    <row r="497" spans="6:7" s="50" customFormat="1">
      <c r="F497" s="51"/>
      <c r="G497" s="51"/>
    </row>
    <row r="498" spans="6:7" s="50" customFormat="1">
      <c r="F498" s="51"/>
      <c r="G498" s="51"/>
    </row>
    <row r="499" spans="6:7" s="50" customFormat="1">
      <c r="F499" s="51"/>
      <c r="G499" s="51"/>
    </row>
    <row r="500" spans="6:7" s="50" customFormat="1">
      <c r="F500" s="51"/>
      <c r="G500" s="51"/>
    </row>
    <row r="501" spans="6:7" s="50" customFormat="1">
      <c r="F501" s="51"/>
      <c r="G501" s="51"/>
    </row>
    <row r="502" spans="6:7" s="50" customFormat="1">
      <c r="F502" s="51"/>
      <c r="G502" s="51"/>
    </row>
    <row r="503" spans="6:7" s="50" customFormat="1">
      <c r="F503" s="51"/>
      <c r="G503" s="51"/>
    </row>
    <row r="504" spans="6:7" s="50" customFormat="1">
      <c r="F504" s="51"/>
      <c r="G504" s="51"/>
    </row>
    <row r="505" spans="6:7" s="50" customFormat="1">
      <c r="F505" s="51"/>
      <c r="G505" s="51"/>
    </row>
    <row r="506" spans="6:7" s="50" customFormat="1">
      <c r="F506" s="51"/>
      <c r="G506" s="51"/>
    </row>
    <row r="507" spans="6:7" s="50" customFormat="1">
      <c r="F507" s="51"/>
      <c r="G507" s="51"/>
    </row>
    <row r="508" spans="6:7" s="50" customFormat="1">
      <c r="F508" s="51"/>
      <c r="G508" s="51"/>
    </row>
    <row r="509" spans="6:7" s="50" customFormat="1">
      <c r="F509" s="51"/>
      <c r="G509" s="51"/>
    </row>
    <row r="510" spans="6:7" s="50" customFormat="1">
      <c r="F510" s="51"/>
      <c r="G510" s="51"/>
    </row>
    <row r="511" spans="6:7" s="50" customFormat="1">
      <c r="F511" s="51"/>
      <c r="G511" s="51"/>
    </row>
    <row r="512" spans="6:7" s="50" customFormat="1">
      <c r="F512" s="51"/>
      <c r="G512" s="51"/>
    </row>
    <row r="513" spans="6:7" s="50" customFormat="1">
      <c r="F513" s="51"/>
      <c r="G513" s="51"/>
    </row>
    <row r="514" spans="6:7" s="50" customFormat="1">
      <c r="F514" s="51"/>
      <c r="G514" s="51"/>
    </row>
    <row r="515" spans="6:7" s="50" customFormat="1">
      <c r="F515" s="51"/>
      <c r="G515" s="51"/>
    </row>
    <row r="516" spans="6:7" s="50" customFormat="1">
      <c r="F516" s="51"/>
      <c r="G516" s="51"/>
    </row>
    <row r="517" spans="6:7" s="50" customFormat="1">
      <c r="F517" s="51"/>
      <c r="G517" s="51"/>
    </row>
    <row r="518" spans="6:7" s="50" customFormat="1">
      <c r="F518" s="51"/>
      <c r="G518" s="51"/>
    </row>
    <row r="519" spans="6:7" s="50" customFormat="1">
      <c r="F519" s="51"/>
      <c r="G519" s="51"/>
    </row>
    <row r="520" spans="6:7" s="50" customFormat="1">
      <c r="F520" s="51"/>
      <c r="G520" s="51"/>
    </row>
    <row r="521" spans="6:7" s="50" customFormat="1">
      <c r="F521" s="51"/>
      <c r="G521" s="51"/>
    </row>
    <row r="522" spans="6:7" s="50" customFormat="1">
      <c r="F522" s="51"/>
      <c r="G522" s="51"/>
    </row>
    <row r="523" spans="6:7" s="50" customFormat="1">
      <c r="F523" s="51"/>
      <c r="G523" s="51"/>
    </row>
    <row r="524" spans="6:7" s="50" customFormat="1">
      <c r="F524" s="51"/>
      <c r="G524" s="51"/>
    </row>
    <row r="525" spans="6:7" s="50" customFormat="1">
      <c r="F525" s="51"/>
      <c r="G525" s="51"/>
    </row>
    <row r="526" spans="6:7" s="50" customFormat="1">
      <c r="F526" s="51"/>
      <c r="G526" s="51"/>
    </row>
    <row r="527" spans="6:7" s="50" customFormat="1">
      <c r="F527" s="51"/>
      <c r="G527" s="51"/>
    </row>
    <row r="528" spans="6:7" s="50" customFormat="1">
      <c r="F528" s="51"/>
      <c r="G528" s="51"/>
    </row>
    <row r="529" spans="6:7" s="50" customFormat="1">
      <c r="F529" s="51"/>
      <c r="G529" s="51"/>
    </row>
    <row r="530" spans="6:7" s="50" customFormat="1">
      <c r="F530" s="51"/>
      <c r="G530" s="51"/>
    </row>
    <row r="531" spans="6:7" s="50" customFormat="1">
      <c r="F531" s="51"/>
      <c r="G531" s="51"/>
    </row>
    <row r="532" spans="6:7" s="50" customFormat="1">
      <c r="F532" s="51"/>
      <c r="G532" s="51"/>
    </row>
    <row r="533" spans="6:7" s="50" customFormat="1">
      <c r="F533" s="51"/>
      <c r="G533" s="51"/>
    </row>
    <row r="534" spans="6:7" s="50" customFormat="1">
      <c r="F534" s="51"/>
      <c r="G534" s="51"/>
    </row>
    <row r="535" spans="6:7" s="50" customFormat="1">
      <c r="F535" s="51"/>
      <c r="G535" s="51"/>
    </row>
    <row r="536" spans="6:7" s="50" customFormat="1">
      <c r="F536" s="51"/>
      <c r="G536" s="51"/>
    </row>
    <row r="537" spans="6:7" s="50" customFormat="1">
      <c r="F537" s="51"/>
      <c r="G537" s="51"/>
    </row>
    <row r="538" spans="6:7" s="50" customFormat="1">
      <c r="F538" s="51"/>
      <c r="G538" s="51"/>
    </row>
    <row r="539" spans="6:7" s="50" customFormat="1">
      <c r="F539" s="51"/>
      <c r="G539" s="51"/>
    </row>
    <row r="540" spans="6:7" s="50" customFormat="1">
      <c r="F540" s="51"/>
      <c r="G540" s="51"/>
    </row>
    <row r="541" spans="6:7" s="50" customFormat="1">
      <c r="F541" s="51"/>
      <c r="G541" s="51"/>
    </row>
    <row r="542" spans="6:7" s="50" customFormat="1">
      <c r="F542" s="51"/>
      <c r="G542" s="51"/>
    </row>
  </sheetData>
  <mergeCells count="303">
    <mergeCell ref="E49:J49"/>
    <mergeCell ref="E50:J50"/>
    <mergeCell ref="E168:J168"/>
    <mergeCell ref="B169:J169"/>
    <mergeCell ref="B170:J170"/>
    <mergeCell ref="C129:D129"/>
    <mergeCell ref="C130:D130"/>
    <mergeCell ref="B177:C177"/>
    <mergeCell ref="D186:J186"/>
    <mergeCell ref="B171:J171"/>
    <mergeCell ref="D172:J172"/>
    <mergeCell ref="I173:J173"/>
    <mergeCell ref="B175:J175"/>
    <mergeCell ref="I174:J174"/>
    <mergeCell ref="D176:J176"/>
    <mergeCell ref="B253:J253"/>
    <mergeCell ref="B254:J254"/>
    <mergeCell ref="B255:J255"/>
    <mergeCell ref="B256:J256"/>
    <mergeCell ref="F187:F189"/>
    <mergeCell ref="G187:G189"/>
    <mergeCell ref="H187:H189"/>
    <mergeCell ref="I190:J190"/>
    <mergeCell ref="I187:J187"/>
    <mergeCell ref="I188:J188"/>
    <mergeCell ref="D187:E189"/>
    <mergeCell ref="C195:C197"/>
    <mergeCell ref="D195:E197"/>
    <mergeCell ref="F195:F197"/>
    <mergeCell ref="G195:G197"/>
    <mergeCell ref="H195:H197"/>
    <mergeCell ref="I195:J195"/>
    <mergeCell ref="C190:C194"/>
    <mergeCell ref="D190:E194"/>
    <mergeCell ref="I47:J47"/>
    <mergeCell ref="I51:J51"/>
    <mergeCell ref="B48:J48"/>
    <mergeCell ref="I44:J44"/>
    <mergeCell ref="I45:J45"/>
    <mergeCell ref="B49:B52"/>
    <mergeCell ref="C53:D53"/>
    <mergeCell ref="B47:F47"/>
    <mergeCell ref="B44:F46"/>
    <mergeCell ref="I46:J46"/>
    <mergeCell ref="G51:H51"/>
    <mergeCell ref="E51:F51"/>
    <mergeCell ref="F190:F194"/>
    <mergeCell ref="G190:G194"/>
    <mergeCell ref="H190:H194"/>
    <mergeCell ref="C49:D52"/>
    <mergeCell ref="B176:C176"/>
    <mergeCell ref="B168:D168"/>
    <mergeCell ref="B172:B173"/>
    <mergeCell ref="C172:C173"/>
    <mergeCell ref="B186:B189"/>
    <mergeCell ref="C186:C189"/>
    <mergeCell ref="B37:J37"/>
    <mergeCell ref="B38:J38"/>
    <mergeCell ref="I39:J39"/>
    <mergeCell ref="B41:J41"/>
    <mergeCell ref="G42:J42"/>
    <mergeCell ref="G43:J43"/>
    <mergeCell ref="B42:F42"/>
    <mergeCell ref="B43:F43"/>
    <mergeCell ref="B39:C39"/>
    <mergeCell ref="D39:E39"/>
    <mergeCell ref="B40:C40"/>
    <mergeCell ref="D40:E40"/>
    <mergeCell ref="I40:J40"/>
    <mergeCell ref="B182:E182"/>
    <mergeCell ref="F182:J182"/>
    <mergeCell ref="B183:E183"/>
    <mergeCell ref="F183:J183"/>
    <mergeCell ref="B8:J8"/>
    <mergeCell ref="J9:J12"/>
    <mergeCell ref="A1:J1"/>
    <mergeCell ref="A3:J3"/>
    <mergeCell ref="A5:J5"/>
    <mergeCell ref="A6:J6"/>
    <mergeCell ref="B35:J35"/>
    <mergeCell ref="G36:J36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36:F36"/>
    <mergeCell ref="B53:B56"/>
    <mergeCell ref="B57:B64"/>
    <mergeCell ref="B65:B72"/>
    <mergeCell ref="B73:B78"/>
    <mergeCell ref="B79:B84"/>
    <mergeCell ref="B85:B88"/>
    <mergeCell ref="B89:B94"/>
    <mergeCell ref="B95:B100"/>
    <mergeCell ref="B101:B103"/>
    <mergeCell ref="B104:B106"/>
    <mergeCell ref="B107:B109"/>
    <mergeCell ref="B110:B113"/>
    <mergeCell ref="B114:B118"/>
    <mergeCell ref="B119:B124"/>
    <mergeCell ref="B125:B129"/>
    <mergeCell ref="B130:B135"/>
    <mergeCell ref="B136:B141"/>
    <mergeCell ref="B142:B146"/>
    <mergeCell ref="B147:B151"/>
    <mergeCell ref="B152:B155"/>
    <mergeCell ref="B156:B161"/>
    <mergeCell ref="B162:B167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31:D131"/>
    <mergeCell ref="C132:D13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219:C223"/>
    <mergeCell ref="D219:E223"/>
    <mergeCell ref="F219:F223"/>
    <mergeCell ref="G219:G223"/>
    <mergeCell ref="H219:H223"/>
    <mergeCell ref="I219:J219"/>
    <mergeCell ref="C166:D166"/>
    <mergeCell ref="C167:D167"/>
    <mergeCell ref="B185:J185"/>
    <mergeCell ref="C198:C203"/>
    <mergeCell ref="D198:E203"/>
    <mergeCell ref="F198:F203"/>
    <mergeCell ref="G198:G203"/>
    <mergeCell ref="H198:H203"/>
    <mergeCell ref="I198:J198"/>
    <mergeCell ref="D177:J177"/>
    <mergeCell ref="B178:J178"/>
    <mergeCell ref="B184:E184"/>
    <mergeCell ref="F184:J184"/>
    <mergeCell ref="B179:E179"/>
    <mergeCell ref="F179:J179"/>
    <mergeCell ref="B180:E181"/>
    <mergeCell ref="F180:I180"/>
    <mergeCell ref="F181:I181"/>
    <mergeCell ref="C204:C214"/>
    <mergeCell ref="D204:E214"/>
    <mergeCell ref="F204:F214"/>
    <mergeCell ref="G204:G214"/>
    <mergeCell ref="H204:H214"/>
    <mergeCell ref="I204:J204"/>
    <mergeCell ref="C215:C218"/>
    <mergeCell ref="D215:E218"/>
    <mergeCell ref="F215:F218"/>
    <mergeCell ref="G215:G218"/>
    <mergeCell ref="H215:H218"/>
    <mergeCell ref="I215:J215"/>
    <mergeCell ref="B239:D239"/>
    <mergeCell ref="E239:J239"/>
    <mergeCell ref="B240:J240"/>
    <mergeCell ref="B241:J241"/>
    <mergeCell ref="B242:J242"/>
    <mergeCell ref="B243:J243"/>
    <mergeCell ref="B224:I224"/>
    <mergeCell ref="D225:F225"/>
    <mergeCell ref="G225:H225"/>
    <mergeCell ref="D231:F231"/>
    <mergeCell ref="G231:H231"/>
    <mergeCell ref="B232:J232"/>
    <mergeCell ref="B233:D233"/>
    <mergeCell ref="E233:J233"/>
    <mergeCell ref="B234:J234"/>
    <mergeCell ref="B235:D235"/>
    <mergeCell ref="E235:J235"/>
    <mergeCell ref="B236:J236"/>
    <mergeCell ref="B250:J250"/>
    <mergeCell ref="B251:J251"/>
    <mergeCell ref="B252:J252"/>
    <mergeCell ref="D226:F226"/>
    <mergeCell ref="D227:F227"/>
    <mergeCell ref="D228:F228"/>
    <mergeCell ref="D229:F229"/>
    <mergeCell ref="D230:F230"/>
    <mergeCell ref="G226:H226"/>
    <mergeCell ref="G227:H227"/>
    <mergeCell ref="G228:H228"/>
    <mergeCell ref="G229:H229"/>
    <mergeCell ref="G230:H230"/>
    <mergeCell ref="B244:D244"/>
    <mergeCell ref="E244:G244"/>
    <mergeCell ref="H244:I244"/>
    <mergeCell ref="B245:D245"/>
    <mergeCell ref="E245:G245"/>
    <mergeCell ref="H245:I245"/>
    <mergeCell ref="B246:D248"/>
    <mergeCell ref="B249:J249"/>
    <mergeCell ref="B237:D237"/>
    <mergeCell ref="E237:J237"/>
    <mergeCell ref="B238:J238"/>
  </mergeCells>
  <hyperlinks>
    <hyperlink ref="H245" r:id="rId1"/>
  </hyperlinks>
  <pageMargins left="0.25" right="0.25" top="0.75" bottom="0.75" header="0.3" footer="0.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2015-03-25T12:30:28Z</dcterms:modified>
</cp:coreProperties>
</file>