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78" i="1"/>
  <c r="J77"/>
  <c r="J75"/>
  <c r="J74"/>
  <c r="J69"/>
  <c r="J70"/>
  <c r="J71"/>
  <c r="J68"/>
  <c r="G43"/>
  <c r="G44"/>
  <c r="H43"/>
  <c r="H44"/>
  <c r="I37"/>
  <c r="G37" s="1"/>
  <c r="I38"/>
  <c r="G38" s="1"/>
  <c r="I39"/>
  <c r="G39" s="1"/>
  <c r="I40"/>
  <c r="G40" s="1"/>
  <c r="I41"/>
  <c r="G41" s="1"/>
  <c r="I42"/>
  <c r="G42" s="1"/>
  <c r="I36"/>
  <c r="G36" s="1"/>
  <c r="J37"/>
  <c r="H37" s="1"/>
  <c r="J38"/>
  <c r="H38" s="1"/>
  <c r="J39"/>
  <c r="H39" s="1"/>
  <c r="J40"/>
  <c r="H40" s="1"/>
  <c r="J41"/>
  <c r="H41" s="1"/>
  <c r="J42"/>
  <c r="H42" s="1"/>
  <c r="J36"/>
  <c r="H36" s="1"/>
  <c r="J72" l="1"/>
</calcChain>
</file>

<file path=xl/sharedStrings.xml><?xml version="1.0" encoding="utf-8"?>
<sst xmlns="http://schemas.openxmlformats.org/spreadsheetml/2006/main" count="185" uniqueCount="128">
  <si>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</si>
  <si>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</si>
  <si>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</si>
  <si>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</si>
  <si>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</si>
  <si>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</si>
  <si>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</si>
  <si>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</si>
  <si>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</si>
  <si>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</si>
  <si>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</si>
  <si>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</si>
  <si>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</si>
  <si>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</si>
  <si>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</si>
  <si>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</si>
  <si>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</si>
  <si>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</si>
  <si>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</si>
  <si>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</si>
  <si>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</si>
  <si>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</si>
  <si>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</si>
  <si>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</si>
  <si>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</si>
  <si>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</si>
  <si>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</si>
  <si>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</si>
  <si>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</si>
  <si>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</si>
  <si>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</si>
  <si>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</si>
  <si>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</si>
  <si>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</si>
  <si>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</si>
  <si>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</si>
  <si>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</si>
  <si>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</si>
  <si>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</si>
  <si>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</si>
  <si>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</si>
  <si>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</si>
  <si>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</si>
  <si>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</si>
  <si>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</si>
  <si>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</si>
  <si>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</si>
  <si>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</si>
  <si>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</si>
  <si>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</si>
  <si>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</si>
  <si>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</si>
  <si>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</si>
  <si>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</si>
  <si>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</si>
  <si>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</si>
  <si>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</si>
  <si>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</si>
  <si>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</si>
  <si>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</si>
  <si>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</si>
  <si>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</si>
  <si>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</si>
  <si>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</si>
  <si>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</si>
  <si>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</si>
  <si>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</si>
  <si>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</si>
  <si>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</si>
  <si>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</si>
  <si>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</si>
  <si>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</si>
  <si>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</si>
  <si>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</si>
  <si>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</si>
  <si>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</si>
  <si>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</si>
  <si>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</si>
  <si>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</si>
  <si>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</si>
  <si>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</si>
  <si>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</si>
  <si>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</si>
  <si>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</si>
  <si>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</si>
  <si>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</si>
  <si>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</si>
  <si>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</si>
  <si>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</si>
  <si>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</si>
  <si>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</si>
  <si>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</si>
  <si>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</si>
  <si>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</si>
  <si>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</si>
  <si>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</si>
  <si>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 xml:space="preserve">Բենզին &lt;&lt;Պրեմիում&gt;&gt;   կտրոնային </t>
  </si>
  <si>
    <t>լիտր</t>
  </si>
  <si>
    <t>Արտաքին տեսքը` մաքուր և պարզ, օկտանային թիվը որոշված հետազոտական մեթոդով՝ ոչ պակաս 95, շարժիչային մեթոդով՝ ոչ պակաս 85, բենզինի հագեցած գոլորշիների ճնշումը` 45-100 կՊա, կապարի պարունակությունը 5 մգ/դմ3-ից ոչ ավելի, բենզոլի ծավալային մասը 1% -ից ոչ ավելի, խտությունը` 15 C ջերմաստիճանում՝ 720-775 կգ/մ3, ծծմբի պարունակությունը 10 մգ/կգ-ից ոչ ավելի, թթվածնի զանգվածային մասը 2,7%-ից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անվտանգությունը` ըստ ՀՀ կառավարության 2004թ. նոյեմբերի 11-ի N 1592-Ն որոշմամբ հաստատված «Ներքին այրման շարժիչային վառելիքների տեխնիկական կանոնակարգի»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</si>
  <si>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</si>
  <si>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</si>
  <si>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</si>
  <si>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 C ջերմաստիճանում՝ 720-ից մինչև 775 կգ/մ3, ծծմբի պարունակությունը` 10 մգ/կգ-ից ոչ ավելի, թթվածնի զանգվածային մասը` 2,7 %-ից ոչ ավելի, օքսիդիչների ծավալային մասը, 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</si>
  <si>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</si>
  <si>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Ծրագիր` 03.01.01.01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</si>
  <si>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</si>
  <si>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</si>
  <si>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</si>
  <si>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</si>
  <si>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</si>
  <si>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ՇՀ ԸՆԹԱՑԱԿԱՐԳԻ ԾԱԾԿԱԳԻՐԸ՝ ՀՀ ԿԱ Ո-ՇՀԱՊՁԲ-11/1/2015/Բ</t>
  </si>
  <si>
    <t>Պատվիրատուն` ՀՀ ԿԱ ոստիկանությունը, որը գտնվում է Նալբանդյան 130 հասցեում, ստորև ներկայացնում է ՀՀ ԿԱ Ո-ՇՀԱՊՁԲ-11/1/2015/Բ ծածկագրով հայտարարված ՇՀ ընթացակարգի արդյունքում կնքված պայմանագրի /երի/ մասին տեղեկատվությունը։</t>
  </si>
  <si>
    <t>Դիզելային վառելիք  բաքով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</si>
  <si>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</si>
  <si>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03.03.2015թ.</t>
  </si>
  <si>
    <t>Չափաբաժին 4</t>
  </si>
  <si>
    <t>&lt;&lt;ՍիՓիԷս Օիլ Քորփորեյշն&gt;&gt; ՍՊԸ</t>
  </si>
  <si>
    <t>&lt;&lt;Մաքսհուր&gt;&gt;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</si>
  <si>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&lt;&lt;Ֆլեշ&gt;&gt; ՍՊԸ-ն կատարել է գների նվազեցում: Բենզին &lt;&lt;Պրեմիում&gt;&gt; կտրոնով – 415 (չորս հարյուր տասնհինգ) ՀՀ դրամ (ներառյալ ԱԱՀ):
 - Բենզին &lt;&lt;Ռեգուլյար&gt;&gt;  կտրոնով – 405 (չորս հարյուր հինգ) ՀՀ դրամ (ներառյալ ԱԱՀ):    - Բենզին &lt;&lt;Ռեգուլյար&gt;&gt;  բաքով – 390 (երեք հարյուր իննսուն) ՀՀ դրամ (ներառյալ ԱԱՀ): - Դիզելային վառելիք բաքով – 390 (երեք հարյուր իննսուն) ՀՀ դրամ:</t>
  </si>
  <si>
    <t>&lt;&lt;Մաքսհուր&gt;&gt; ՍՊԸ-ի առաջարկած 2-րդ, 3-րդ, 4-րդ չափաբաժինները մերժվել են գնային առաջարկում չափաբաժինները սխալ համարակալված լինելու պատճառով:</t>
  </si>
  <si>
    <t>20.03.2015թ.</t>
  </si>
  <si>
    <t>21.03.2015թ.</t>
  </si>
  <si>
    <t>30.03.2015թ.</t>
  </si>
  <si>
    <t>31.03.2015թ.</t>
  </si>
  <si>
    <t>ՀՀ ԿԱ Ո-ՇՀԱՊՁԲ-11/1-4-Վ2015/ՏՎ/ՀԿԱՎ/Մ</t>
  </si>
  <si>
    <t>Ծրագիր` 03.01.01.03</t>
  </si>
  <si>
    <t>1.--4</t>
  </si>
  <si>
    <t>2-րդ չափաբաժինը 14489 լիտրով պակաս է կնքվել ֆինանսական միջոցներ չհատկացվելու պատճառով: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</si>
</sst>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3"/>
  <sheetViews>
    <sheetView tabSelected="1" topLeftCell="A106" zoomScale="120" zoomScaleNormal="120" workbookViewId="0">
      <selection activeCell="H112" sqref="H1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61" t="s">
        <v>9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61" t="s">
        <v>10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61" t="s">
        <v>110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45" customHeight="1">
      <c r="A6" s="162" t="s">
        <v>111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2.75" customHeight="1">
      <c r="B7" s="119" t="s">
        <v>1</v>
      </c>
      <c r="C7" s="119"/>
      <c r="D7" s="119"/>
      <c r="E7" s="119"/>
      <c r="F7" s="119"/>
      <c r="G7" s="119"/>
      <c r="H7" s="119"/>
      <c r="I7" s="119"/>
      <c r="J7" s="119"/>
    </row>
    <row r="8" spans="1:10" ht="11.25" customHeight="1">
      <c r="B8" s="112" t="s">
        <v>2</v>
      </c>
      <c r="C8" s="112" t="s">
        <v>3</v>
      </c>
      <c r="D8" s="112" t="s">
        <v>4</v>
      </c>
      <c r="E8" s="87" t="s">
        <v>5</v>
      </c>
      <c r="F8" s="88"/>
      <c r="G8" s="87" t="s">
        <v>6</v>
      </c>
      <c r="H8" s="88"/>
      <c r="I8" s="89" t="s">
        <v>7</v>
      </c>
      <c r="J8" s="112" t="s">
        <v>86</v>
      </c>
    </row>
    <row r="9" spans="1:10" ht="10.5" customHeight="1">
      <c r="B9" s="113"/>
      <c r="C9" s="113"/>
      <c r="D9" s="113"/>
      <c r="E9" s="168" t="s">
        <v>85</v>
      </c>
      <c r="F9" s="82" t="s">
        <v>0</v>
      </c>
      <c r="G9" s="87" t="s">
        <v>8</v>
      </c>
      <c r="H9" s="88"/>
      <c r="I9" s="165"/>
      <c r="J9" s="113"/>
    </row>
    <row r="10" spans="1:10" ht="12.75" customHeight="1">
      <c r="B10" s="113"/>
      <c r="C10" s="113"/>
      <c r="D10" s="113"/>
      <c r="E10" s="169"/>
      <c r="F10" s="83"/>
      <c r="G10" s="166" t="s">
        <v>85</v>
      </c>
      <c r="H10" s="112" t="s">
        <v>0</v>
      </c>
      <c r="I10" s="165"/>
      <c r="J10" s="113"/>
    </row>
    <row r="11" spans="1:10" ht="12.75" customHeight="1">
      <c r="B11" s="113"/>
      <c r="C11" s="113"/>
      <c r="D11" s="113"/>
      <c r="E11" s="169"/>
      <c r="F11" s="83"/>
      <c r="G11" s="167"/>
      <c r="H11" s="113"/>
      <c r="I11" s="165"/>
      <c r="J11" s="114"/>
    </row>
    <row r="12" spans="1:10" s="7" customFormat="1" ht="172.5" customHeight="1">
      <c r="B12" s="47">
        <v>1</v>
      </c>
      <c r="C12" s="52" t="s">
        <v>96</v>
      </c>
      <c r="D12" s="56" t="s">
        <v>97</v>
      </c>
      <c r="E12" s="58">
        <v>144000</v>
      </c>
      <c r="F12" s="58">
        <v>144000</v>
      </c>
      <c r="G12" s="57">
        <v>63360000</v>
      </c>
      <c r="H12" s="57">
        <v>63360000</v>
      </c>
      <c r="I12" s="49" t="s">
        <v>98</v>
      </c>
      <c r="J12" s="49" t="s">
        <v>98</v>
      </c>
    </row>
    <row r="13" spans="1:10" s="7" customFormat="1" ht="186.75" customHeight="1">
      <c r="B13" s="51">
        <v>2</v>
      </c>
      <c r="C13" s="5" t="s">
        <v>99</v>
      </c>
      <c r="D13" s="56" t="s">
        <v>97</v>
      </c>
      <c r="E13" s="58">
        <v>1078515</v>
      </c>
      <c r="F13" s="58">
        <v>1078515</v>
      </c>
      <c r="G13" s="57">
        <v>452976300</v>
      </c>
      <c r="H13" s="57">
        <v>452976300</v>
      </c>
      <c r="I13" s="49" t="s">
        <v>100</v>
      </c>
      <c r="J13" s="49" t="s">
        <v>100</v>
      </c>
    </row>
    <row r="14" spans="1:10" s="7" customFormat="1" ht="166.5" customHeight="1">
      <c r="B14" s="47">
        <v>3</v>
      </c>
      <c r="C14" s="5" t="s">
        <v>101</v>
      </c>
      <c r="D14" s="56" t="s">
        <v>97</v>
      </c>
      <c r="E14" s="58">
        <v>360000</v>
      </c>
      <c r="F14" s="58">
        <v>360000</v>
      </c>
      <c r="G14" s="57">
        <v>151200000</v>
      </c>
      <c r="H14" s="57">
        <v>151200000</v>
      </c>
      <c r="I14" s="50" t="s">
        <v>102</v>
      </c>
      <c r="J14" s="50" t="s">
        <v>102</v>
      </c>
    </row>
    <row r="15" spans="1:10" s="7" customFormat="1" ht="166.5" customHeight="1">
      <c r="B15" s="60">
        <v>4</v>
      </c>
      <c r="C15" s="186" t="s">
        <v>112</v>
      </c>
      <c r="D15" s="56" t="s">
        <v>97</v>
      </c>
      <c r="E15" s="58">
        <v>15599</v>
      </c>
      <c r="F15" s="58">
        <v>15599</v>
      </c>
      <c r="G15" s="57">
        <v>6551580</v>
      </c>
      <c r="H15" s="57">
        <v>6551580</v>
      </c>
      <c r="I15" s="49" t="s">
        <v>113</v>
      </c>
      <c r="J15" s="49" t="s">
        <v>113</v>
      </c>
    </row>
    <row r="16" spans="1:10" ht="14.25" customHeight="1">
      <c r="B16" s="163"/>
      <c r="C16" s="164"/>
      <c r="D16" s="163"/>
      <c r="E16" s="164"/>
      <c r="F16" s="164"/>
      <c r="G16" s="163"/>
      <c r="H16" s="163"/>
      <c r="I16" s="163"/>
      <c r="J16" s="163"/>
    </row>
    <row r="17" spans="2:10" ht="18.75" customHeight="1">
      <c r="B17" s="70" t="s">
        <v>11</v>
      </c>
      <c r="C17" s="71"/>
      <c r="D17" s="71"/>
      <c r="E17" s="71"/>
      <c r="F17" s="72"/>
      <c r="G17" s="87" t="s">
        <v>12</v>
      </c>
      <c r="H17" s="101"/>
      <c r="I17" s="101"/>
      <c r="J17" s="88"/>
    </row>
    <row r="18" spans="2:10" ht="15" customHeight="1">
      <c r="B18" s="123"/>
      <c r="C18" s="124"/>
      <c r="D18" s="124"/>
      <c r="E18" s="124"/>
      <c r="F18" s="124"/>
      <c r="G18" s="124"/>
      <c r="H18" s="124"/>
      <c r="I18" s="124"/>
      <c r="J18" s="125"/>
    </row>
    <row r="19" spans="2:10" ht="13.5" customHeight="1">
      <c r="B19" s="148" t="s">
        <v>13</v>
      </c>
      <c r="C19" s="149"/>
      <c r="D19" s="149"/>
      <c r="E19" s="149"/>
      <c r="F19" s="149"/>
      <c r="G19" s="149"/>
      <c r="H19" s="149"/>
      <c r="I19" s="149"/>
      <c r="J19" s="150"/>
    </row>
    <row r="20" spans="2:10" ht="13.5" customHeight="1">
      <c r="B20" s="109" t="s">
        <v>14</v>
      </c>
      <c r="C20" s="109"/>
      <c r="D20" s="109" t="s">
        <v>15</v>
      </c>
      <c r="E20" s="109"/>
      <c r="F20" s="18" t="s">
        <v>16</v>
      </c>
      <c r="G20" s="18" t="s">
        <v>17</v>
      </c>
      <c r="H20" s="36" t="s">
        <v>18</v>
      </c>
      <c r="I20" s="151" t="s">
        <v>19</v>
      </c>
      <c r="J20" s="152"/>
    </row>
    <row r="21" spans="2:10" ht="13.5" customHeight="1">
      <c r="B21" s="157" t="s">
        <v>84</v>
      </c>
      <c r="C21" s="158"/>
      <c r="D21" s="157" t="s">
        <v>55</v>
      </c>
      <c r="E21" s="158"/>
      <c r="F21" s="19" t="s">
        <v>55</v>
      </c>
      <c r="G21" s="19" t="s">
        <v>55</v>
      </c>
      <c r="H21" s="48" t="s">
        <v>56</v>
      </c>
      <c r="I21" s="61"/>
      <c r="J21" s="62"/>
    </row>
    <row r="22" spans="2:10" ht="13.5" customHeight="1">
      <c r="B22" s="157" t="s">
        <v>84</v>
      </c>
      <c r="C22" s="158"/>
      <c r="D22" s="157" t="s">
        <v>55</v>
      </c>
      <c r="E22" s="158"/>
      <c r="F22" s="19" t="s">
        <v>55</v>
      </c>
      <c r="G22" s="19" t="s">
        <v>84</v>
      </c>
      <c r="H22" s="48" t="s">
        <v>56</v>
      </c>
      <c r="I22" s="159"/>
      <c r="J22" s="160"/>
    </row>
    <row r="23" spans="2:10" ht="15" customHeight="1">
      <c r="B23" s="123"/>
      <c r="C23" s="124"/>
      <c r="D23" s="124"/>
      <c r="E23" s="124"/>
      <c r="F23" s="124"/>
      <c r="G23" s="124"/>
      <c r="H23" s="124"/>
      <c r="I23" s="124"/>
      <c r="J23" s="125"/>
    </row>
    <row r="24" spans="2:10" ht="15" customHeight="1">
      <c r="B24" s="156" t="s">
        <v>20</v>
      </c>
      <c r="C24" s="156"/>
      <c r="D24" s="156"/>
      <c r="E24" s="156"/>
      <c r="F24" s="156"/>
      <c r="G24" s="153" t="s">
        <v>114</v>
      </c>
      <c r="H24" s="154"/>
      <c r="I24" s="154"/>
      <c r="J24" s="155"/>
    </row>
    <row r="25" spans="2:10" ht="15" customHeight="1">
      <c r="B25" s="140" t="s">
        <v>72</v>
      </c>
      <c r="C25" s="96"/>
      <c r="D25" s="96"/>
      <c r="E25" s="96"/>
      <c r="F25" s="96"/>
      <c r="G25" s="129">
        <v>1</v>
      </c>
      <c r="H25" s="130"/>
      <c r="I25" s="130"/>
      <c r="J25" s="131"/>
    </row>
    <row r="26" spans="2:10" ht="15" customHeight="1">
      <c r="B26" s="145"/>
      <c r="C26" s="146"/>
      <c r="D26" s="146"/>
      <c r="E26" s="146"/>
      <c r="F26" s="146"/>
      <c r="G26" s="129" t="s">
        <v>21</v>
      </c>
      <c r="H26" s="130"/>
      <c r="I26" s="130"/>
      <c r="J26" s="131"/>
    </row>
    <row r="27" spans="2:10" ht="24" customHeight="1">
      <c r="B27" s="140" t="s">
        <v>24</v>
      </c>
      <c r="C27" s="96"/>
      <c r="D27" s="96"/>
      <c r="E27" s="96"/>
      <c r="F27" s="141"/>
      <c r="G27" s="31"/>
      <c r="H27" s="5" t="s">
        <v>22</v>
      </c>
      <c r="I27" s="132" t="s">
        <v>23</v>
      </c>
      <c r="J27" s="133"/>
    </row>
    <row r="28" spans="2:10" ht="15" customHeight="1">
      <c r="B28" s="142"/>
      <c r="C28" s="143"/>
      <c r="D28" s="143"/>
      <c r="E28" s="143"/>
      <c r="F28" s="144"/>
      <c r="G28" s="32">
        <v>1</v>
      </c>
      <c r="H28" s="9"/>
      <c r="I28" s="134"/>
      <c r="J28" s="135"/>
    </row>
    <row r="29" spans="2:10" ht="15" customHeight="1">
      <c r="B29" s="145"/>
      <c r="C29" s="146"/>
      <c r="D29" s="146"/>
      <c r="E29" s="146"/>
      <c r="F29" s="147"/>
      <c r="G29" s="32" t="s">
        <v>21</v>
      </c>
      <c r="H29" s="9"/>
      <c r="I29" s="134"/>
      <c r="J29" s="135"/>
    </row>
    <row r="30" spans="2:10" ht="12.75" customHeight="1">
      <c r="B30" s="137"/>
      <c r="C30" s="138"/>
      <c r="D30" s="138"/>
      <c r="E30" s="138"/>
      <c r="F30" s="139"/>
      <c r="G30" s="20"/>
      <c r="H30" s="2"/>
      <c r="I30" s="126"/>
      <c r="J30" s="127"/>
    </row>
    <row r="31" spans="2:10" ht="12.75" customHeight="1">
      <c r="B31" s="123"/>
      <c r="C31" s="124"/>
      <c r="D31" s="124"/>
      <c r="E31" s="124"/>
      <c r="F31" s="124"/>
      <c r="G31" s="124"/>
      <c r="H31" s="124"/>
      <c r="I31" s="124"/>
      <c r="J31" s="125"/>
    </row>
    <row r="32" spans="2:10" ht="15" customHeight="1">
      <c r="B32" s="136" t="s">
        <v>25</v>
      </c>
      <c r="C32" s="170" t="s">
        <v>26</v>
      </c>
      <c r="D32" s="171"/>
      <c r="E32" s="174" t="s">
        <v>27</v>
      </c>
      <c r="F32" s="174"/>
      <c r="G32" s="174"/>
      <c r="H32" s="174"/>
      <c r="I32" s="174"/>
      <c r="J32" s="174"/>
    </row>
    <row r="33" spans="2:10" ht="12.75" customHeight="1">
      <c r="B33" s="136"/>
      <c r="C33" s="172"/>
      <c r="D33" s="173"/>
      <c r="E33" s="175" t="s">
        <v>28</v>
      </c>
      <c r="F33" s="176"/>
      <c r="G33" s="176"/>
      <c r="H33" s="176"/>
      <c r="I33" s="176"/>
      <c r="J33" s="177"/>
    </row>
    <row r="34" spans="2:10" ht="16.5" customHeight="1">
      <c r="B34" s="136"/>
      <c r="C34" s="172"/>
      <c r="D34" s="173"/>
      <c r="E34" s="182" t="s">
        <v>29</v>
      </c>
      <c r="F34" s="182"/>
      <c r="G34" s="181" t="s">
        <v>30</v>
      </c>
      <c r="H34" s="181"/>
      <c r="I34" s="128" t="s">
        <v>31</v>
      </c>
      <c r="J34" s="128"/>
    </row>
    <row r="35" spans="2:10" ht="31.5" customHeight="1">
      <c r="B35" s="136"/>
      <c r="C35" s="172"/>
      <c r="D35" s="173"/>
      <c r="E35" s="27" t="s">
        <v>85</v>
      </c>
      <c r="F35" s="28" t="s">
        <v>0</v>
      </c>
      <c r="G35" s="21" t="s">
        <v>85</v>
      </c>
      <c r="H35" s="22" t="s">
        <v>0</v>
      </c>
      <c r="I35" s="8" t="s">
        <v>85</v>
      </c>
      <c r="J35" s="34" t="s">
        <v>0</v>
      </c>
    </row>
    <row r="36" spans="2:10" ht="24" customHeight="1">
      <c r="B36" s="187" t="s">
        <v>32</v>
      </c>
      <c r="C36" s="119" t="s">
        <v>116</v>
      </c>
      <c r="D36" s="87"/>
      <c r="E36" s="58">
        <v>52560000</v>
      </c>
      <c r="F36" s="58">
        <v>52560000</v>
      </c>
      <c r="G36" s="53">
        <f>SUM(I36-E36)</f>
        <v>10512000</v>
      </c>
      <c r="H36" s="53">
        <f>SUM(J36-F36)</f>
        <v>10512000</v>
      </c>
      <c r="I36" s="54">
        <f>E36*12/10</f>
        <v>63072000</v>
      </c>
      <c r="J36" s="54">
        <f>F36*12/10</f>
        <v>63072000</v>
      </c>
    </row>
    <row r="37" spans="2:10" ht="24" customHeight="1">
      <c r="B37" s="188"/>
      <c r="C37" s="93" t="s">
        <v>103</v>
      </c>
      <c r="D37" s="108"/>
      <c r="E37" s="58">
        <v>49800000</v>
      </c>
      <c r="F37" s="58">
        <v>49800000</v>
      </c>
      <c r="G37" s="53">
        <f t="shared" ref="G37:G44" si="0">SUM(I37-E37)</f>
        <v>9960000</v>
      </c>
      <c r="H37" s="53">
        <f t="shared" ref="H37:H44" si="1">SUM(J37-F37)</f>
        <v>9960000</v>
      </c>
      <c r="I37" s="54">
        <f t="shared" ref="I37:I42" si="2">E37*12/10</f>
        <v>59760000</v>
      </c>
      <c r="J37" s="54">
        <f t="shared" ref="J37:J42" si="3">F37*12/10</f>
        <v>59760000</v>
      </c>
    </row>
    <row r="38" spans="2:10" ht="24" customHeight="1">
      <c r="B38" s="189"/>
      <c r="C38" s="87" t="s">
        <v>117</v>
      </c>
      <c r="D38" s="101"/>
      <c r="E38" s="59">
        <v>52680000</v>
      </c>
      <c r="F38" s="59">
        <v>52680000</v>
      </c>
      <c r="G38" s="53">
        <f t="shared" si="0"/>
        <v>10536000</v>
      </c>
      <c r="H38" s="53">
        <f t="shared" si="1"/>
        <v>10536000</v>
      </c>
      <c r="I38" s="54">
        <f t="shared" si="2"/>
        <v>63216000</v>
      </c>
      <c r="J38" s="54">
        <f t="shared" si="3"/>
        <v>63216000</v>
      </c>
    </row>
    <row r="39" spans="2:10" ht="24" customHeight="1">
      <c r="B39" s="190" t="s">
        <v>33</v>
      </c>
      <c r="C39" s="87" t="s">
        <v>116</v>
      </c>
      <c r="D39" s="101"/>
      <c r="E39" s="58">
        <v>375682720</v>
      </c>
      <c r="F39" s="58">
        <v>375682720</v>
      </c>
      <c r="G39" s="53">
        <f t="shared" si="0"/>
        <v>75136544</v>
      </c>
      <c r="H39" s="53">
        <f t="shared" si="1"/>
        <v>75136544</v>
      </c>
      <c r="I39" s="54">
        <f t="shared" si="2"/>
        <v>450819264</v>
      </c>
      <c r="J39" s="54">
        <f t="shared" si="3"/>
        <v>450819264</v>
      </c>
    </row>
    <row r="40" spans="2:10" ht="24" customHeight="1">
      <c r="B40" s="191"/>
      <c r="C40" s="93" t="s">
        <v>103</v>
      </c>
      <c r="D40" s="101"/>
      <c r="E40" s="59">
        <v>363998812.5</v>
      </c>
      <c r="F40" s="59">
        <v>363998812.5</v>
      </c>
      <c r="G40" s="53">
        <f t="shared" si="0"/>
        <v>72799762.5</v>
      </c>
      <c r="H40" s="53">
        <f t="shared" si="1"/>
        <v>72799762.5</v>
      </c>
      <c r="I40" s="54">
        <f t="shared" si="2"/>
        <v>436798575</v>
      </c>
      <c r="J40" s="54">
        <f t="shared" si="3"/>
        <v>436798575</v>
      </c>
    </row>
    <row r="41" spans="2:10" ht="24" customHeight="1">
      <c r="B41" s="190" t="s">
        <v>34</v>
      </c>
      <c r="C41" s="87" t="s">
        <v>116</v>
      </c>
      <c r="D41" s="101"/>
      <c r="E41" s="58">
        <v>125400000</v>
      </c>
      <c r="F41" s="58">
        <v>125400000</v>
      </c>
      <c r="G41" s="53">
        <f t="shared" si="0"/>
        <v>25080000</v>
      </c>
      <c r="H41" s="53">
        <f t="shared" si="1"/>
        <v>25080000</v>
      </c>
      <c r="I41" s="54">
        <f t="shared" si="2"/>
        <v>150480000</v>
      </c>
      <c r="J41" s="54">
        <f t="shared" si="3"/>
        <v>150480000</v>
      </c>
    </row>
    <row r="42" spans="2:10" ht="24" customHeight="1">
      <c r="B42" s="191"/>
      <c r="C42" s="93" t="s">
        <v>103</v>
      </c>
      <c r="D42" s="101"/>
      <c r="E42" s="59">
        <v>117000000</v>
      </c>
      <c r="F42" s="59">
        <v>117000000</v>
      </c>
      <c r="G42" s="53">
        <f t="shared" si="0"/>
        <v>23400000</v>
      </c>
      <c r="H42" s="53">
        <f t="shared" si="1"/>
        <v>23400000</v>
      </c>
      <c r="I42" s="54">
        <f t="shared" si="2"/>
        <v>140400000</v>
      </c>
      <c r="J42" s="54">
        <f t="shared" si="3"/>
        <v>140400000</v>
      </c>
    </row>
    <row r="43" spans="2:10" ht="24" customHeight="1">
      <c r="B43" s="190" t="s">
        <v>115</v>
      </c>
      <c r="C43" s="87" t="s">
        <v>116</v>
      </c>
      <c r="D43" s="101"/>
      <c r="E43" s="58">
        <v>6676372</v>
      </c>
      <c r="F43" s="58">
        <v>6676372</v>
      </c>
      <c r="G43" s="53">
        <f t="shared" si="0"/>
        <v>0</v>
      </c>
      <c r="H43" s="53">
        <f t="shared" si="1"/>
        <v>0</v>
      </c>
      <c r="I43" s="58">
        <v>6676372</v>
      </c>
      <c r="J43" s="58">
        <v>6676372</v>
      </c>
    </row>
    <row r="44" spans="2:10" ht="24" customHeight="1">
      <c r="B44" s="191"/>
      <c r="C44" s="93" t="s">
        <v>103</v>
      </c>
      <c r="D44" s="101"/>
      <c r="E44" s="58">
        <v>6083610</v>
      </c>
      <c r="F44" s="58">
        <v>6083610</v>
      </c>
      <c r="G44" s="53">
        <f t="shared" si="0"/>
        <v>0</v>
      </c>
      <c r="H44" s="53">
        <f t="shared" si="1"/>
        <v>0</v>
      </c>
      <c r="I44" s="58">
        <v>6083610</v>
      </c>
      <c r="J44" s="58">
        <v>6083610</v>
      </c>
    </row>
    <row r="45" spans="2:10" ht="51" customHeight="1">
      <c r="B45" s="87" t="s">
        <v>35</v>
      </c>
      <c r="C45" s="108"/>
      <c r="D45" s="94"/>
      <c r="E45" s="93" t="s">
        <v>118</v>
      </c>
      <c r="F45" s="101"/>
      <c r="G45" s="101"/>
      <c r="H45" s="101"/>
      <c r="I45" s="101"/>
      <c r="J45" s="88"/>
    </row>
    <row r="46" spans="2:10" ht="15" customHeight="1">
      <c r="B46" s="178"/>
      <c r="C46" s="179"/>
      <c r="D46" s="179"/>
      <c r="E46" s="179"/>
      <c r="F46" s="179"/>
      <c r="G46" s="179"/>
      <c r="H46" s="179"/>
      <c r="I46" s="179"/>
      <c r="J46" s="180"/>
    </row>
    <row r="47" spans="2:10" ht="15" customHeight="1">
      <c r="B47" s="123"/>
      <c r="C47" s="124"/>
      <c r="D47" s="124"/>
      <c r="E47" s="124"/>
      <c r="F47" s="124"/>
      <c r="G47" s="124"/>
      <c r="H47" s="124"/>
      <c r="I47" s="124"/>
      <c r="J47" s="125"/>
    </row>
    <row r="48" spans="2:10" ht="15" customHeight="1">
      <c r="B48" s="70" t="s">
        <v>36</v>
      </c>
      <c r="C48" s="71"/>
      <c r="D48" s="71"/>
      <c r="E48" s="71"/>
      <c r="F48" s="71"/>
      <c r="G48" s="71"/>
      <c r="H48" s="71"/>
      <c r="I48" s="71"/>
      <c r="J48" s="72"/>
    </row>
    <row r="49" spans="2:10" ht="15" customHeight="1">
      <c r="B49" s="109" t="s">
        <v>39</v>
      </c>
      <c r="C49" s="110" t="s">
        <v>38</v>
      </c>
      <c r="D49" s="70" t="s">
        <v>37</v>
      </c>
      <c r="E49" s="71"/>
      <c r="F49" s="71"/>
      <c r="G49" s="71"/>
      <c r="H49" s="71"/>
      <c r="I49" s="71"/>
      <c r="J49" s="72"/>
    </row>
    <row r="50" spans="2:10" ht="104.25" customHeight="1">
      <c r="B50" s="109"/>
      <c r="C50" s="111"/>
      <c r="D50" s="30" t="s">
        <v>40</v>
      </c>
      <c r="E50" s="6" t="s">
        <v>41</v>
      </c>
      <c r="F50" s="24" t="s">
        <v>82</v>
      </c>
      <c r="G50" s="25" t="s">
        <v>43</v>
      </c>
      <c r="H50" s="5" t="s">
        <v>42</v>
      </c>
      <c r="I50" s="67" t="s">
        <v>44</v>
      </c>
      <c r="J50" s="183"/>
    </row>
    <row r="51" spans="2:10" ht="14.25" customHeight="1">
      <c r="B51" s="14"/>
      <c r="C51" s="12"/>
      <c r="D51" s="11"/>
      <c r="E51" s="11"/>
      <c r="F51" s="13"/>
      <c r="G51" s="23"/>
      <c r="H51" s="10"/>
      <c r="I51" s="184"/>
      <c r="J51" s="185"/>
    </row>
    <row r="52" spans="2:10" ht="14.25" customHeight="1">
      <c r="B52" s="148" t="s">
        <v>88</v>
      </c>
      <c r="C52" s="149"/>
      <c r="D52" s="149"/>
      <c r="E52" s="149"/>
      <c r="F52" s="149"/>
      <c r="G52" s="149"/>
      <c r="H52" s="149"/>
      <c r="I52" s="149"/>
      <c r="J52" s="150"/>
    </row>
    <row r="53" spans="2:10" ht="14.25" customHeight="1">
      <c r="B53" s="105" t="s">
        <v>35</v>
      </c>
      <c r="C53" s="107"/>
      <c r="D53" s="67" t="s">
        <v>119</v>
      </c>
      <c r="E53" s="68"/>
      <c r="F53" s="68"/>
      <c r="G53" s="68"/>
      <c r="H53" s="68"/>
      <c r="I53" s="68"/>
      <c r="J53" s="69"/>
    </row>
    <row r="54" spans="2:10" ht="14.25" customHeight="1">
      <c r="B54" s="137"/>
      <c r="C54" s="139"/>
      <c r="D54" s="70"/>
      <c r="E54" s="71"/>
      <c r="F54" s="71"/>
      <c r="G54" s="71"/>
      <c r="H54" s="71"/>
      <c r="I54" s="71"/>
      <c r="J54" s="72"/>
    </row>
    <row r="55" spans="2:10" ht="14.25" customHeight="1">
      <c r="B55" s="73"/>
      <c r="C55" s="74"/>
      <c r="D55" s="74"/>
      <c r="E55" s="74"/>
      <c r="F55" s="74"/>
      <c r="G55" s="74"/>
      <c r="H55" s="74"/>
      <c r="I55" s="74"/>
      <c r="J55" s="75"/>
    </row>
    <row r="56" spans="2:10" ht="14.25" customHeight="1">
      <c r="B56" s="76" t="s">
        <v>89</v>
      </c>
      <c r="C56" s="76"/>
      <c r="D56" s="76"/>
      <c r="E56" s="76"/>
      <c r="F56" s="77" t="s">
        <v>120</v>
      </c>
      <c r="G56" s="77"/>
      <c r="H56" s="77"/>
      <c r="I56" s="77"/>
      <c r="J56" s="77"/>
    </row>
    <row r="57" spans="2:10" ht="14.25" customHeight="1">
      <c r="B57" s="76" t="s">
        <v>90</v>
      </c>
      <c r="C57" s="76"/>
      <c r="D57" s="76"/>
      <c r="E57" s="76"/>
      <c r="F57" s="78" t="s">
        <v>91</v>
      </c>
      <c r="G57" s="78"/>
      <c r="H57" s="78"/>
      <c r="I57" s="78"/>
      <c r="J57" s="32" t="s">
        <v>92</v>
      </c>
    </row>
    <row r="58" spans="2:10" ht="14.25" customHeight="1">
      <c r="B58" s="76"/>
      <c r="C58" s="76"/>
      <c r="D58" s="76"/>
      <c r="E58" s="76"/>
      <c r="F58" s="77" t="s">
        <v>121</v>
      </c>
      <c r="G58" s="77"/>
      <c r="H58" s="77"/>
      <c r="I58" s="77"/>
      <c r="J58" s="55" t="s">
        <v>122</v>
      </c>
    </row>
    <row r="59" spans="2:10" ht="24" customHeight="1">
      <c r="B59" s="76" t="s">
        <v>93</v>
      </c>
      <c r="C59" s="76"/>
      <c r="D59" s="76"/>
      <c r="E59" s="76"/>
      <c r="F59" s="77" t="s">
        <v>123</v>
      </c>
      <c r="G59" s="77"/>
      <c r="H59" s="77"/>
      <c r="I59" s="77"/>
      <c r="J59" s="77"/>
    </row>
    <row r="60" spans="2:10" ht="24" customHeight="1">
      <c r="B60" s="76" t="s">
        <v>94</v>
      </c>
      <c r="C60" s="76"/>
      <c r="D60" s="76"/>
      <c r="E60" s="76"/>
      <c r="F60" s="77" t="s">
        <v>123</v>
      </c>
      <c r="G60" s="77"/>
      <c r="H60" s="77"/>
      <c r="I60" s="77"/>
      <c r="J60" s="77"/>
    </row>
    <row r="61" spans="2:10" ht="19.5" customHeight="1">
      <c r="B61" s="76" t="s">
        <v>95</v>
      </c>
      <c r="C61" s="76"/>
      <c r="D61" s="76"/>
      <c r="E61" s="76"/>
      <c r="F61" s="77" t="s">
        <v>123</v>
      </c>
      <c r="G61" s="77"/>
      <c r="H61" s="77"/>
      <c r="I61" s="77"/>
      <c r="J61" s="77"/>
    </row>
    <row r="62" spans="2:10" ht="12" customHeight="1">
      <c r="B62" s="39"/>
      <c r="C62" s="40"/>
      <c r="D62" s="37"/>
      <c r="E62" s="37"/>
      <c r="F62" s="37"/>
      <c r="G62" s="37"/>
      <c r="H62" s="37"/>
      <c r="I62" s="37"/>
      <c r="J62" s="38"/>
    </row>
    <row r="63" spans="2:10" ht="14.25" customHeight="1">
      <c r="B63" s="112" t="s">
        <v>2</v>
      </c>
      <c r="C63" s="112" t="s">
        <v>45</v>
      </c>
      <c r="D63" s="70" t="s">
        <v>46</v>
      </c>
      <c r="E63" s="71"/>
      <c r="F63" s="71"/>
      <c r="G63" s="71"/>
      <c r="H63" s="71"/>
      <c r="I63" s="71"/>
      <c r="J63" s="72"/>
    </row>
    <row r="64" spans="2:10" ht="14.25" customHeight="1">
      <c r="B64" s="113"/>
      <c r="C64" s="113"/>
      <c r="D64" s="89" t="s">
        <v>47</v>
      </c>
      <c r="E64" s="90"/>
      <c r="F64" s="82" t="s">
        <v>48</v>
      </c>
      <c r="G64" s="82" t="s">
        <v>49</v>
      </c>
      <c r="H64" s="82" t="s">
        <v>50</v>
      </c>
      <c r="I64" s="87" t="s">
        <v>51</v>
      </c>
      <c r="J64" s="88"/>
    </row>
    <row r="65" spans="2:10" ht="14.25" customHeight="1">
      <c r="B65" s="113"/>
      <c r="C65" s="113"/>
      <c r="D65" s="91"/>
      <c r="E65" s="92"/>
      <c r="F65" s="83"/>
      <c r="G65" s="83"/>
      <c r="H65" s="83"/>
      <c r="I65" s="70" t="s">
        <v>28</v>
      </c>
      <c r="J65" s="72"/>
    </row>
    <row r="66" spans="2:10" ht="14.25" customHeight="1">
      <c r="B66" s="114"/>
      <c r="C66" s="114"/>
      <c r="D66" s="93"/>
      <c r="E66" s="94"/>
      <c r="F66" s="84"/>
      <c r="G66" s="84"/>
      <c r="H66" s="84"/>
      <c r="I66" s="43" t="s">
        <v>87</v>
      </c>
      <c r="J66" s="43" t="s">
        <v>31</v>
      </c>
    </row>
    <row r="67" spans="2:10" ht="14.25" customHeight="1">
      <c r="B67" s="45" t="s">
        <v>52</v>
      </c>
      <c r="C67" s="76" t="s">
        <v>103</v>
      </c>
      <c r="D67" s="76" t="s">
        <v>124</v>
      </c>
      <c r="E67" s="76"/>
      <c r="F67" s="78" t="s">
        <v>123</v>
      </c>
      <c r="G67" s="78" t="s">
        <v>109</v>
      </c>
      <c r="H67" s="77"/>
      <c r="I67" s="85" t="s">
        <v>104</v>
      </c>
      <c r="J67" s="86"/>
    </row>
    <row r="68" spans="2:10" ht="14.25" customHeight="1">
      <c r="B68" s="29">
        <v>1</v>
      </c>
      <c r="C68" s="76"/>
      <c r="D68" s="76"/>
      <c r="E68" s="76"/>
      <c r="F68" s="78"/>
      <c r="G68" s="78"/>
      <c r="H68" s="77"/>
      <c r="I68" s="51">
        <v>59760000</v>
      </c>
      <c r="J68" s="51">
        <f>I68</f>
        <v>59760000</v>
      </c>
    </row>
    <row r="69" spans="2:10" ht="14.25" customHeight="1">
      <c r="B69" s="29">
        <v>2</v>
      </c>
      <c r="C69" s="76"/>
      <c r="D69" s="76"/>
      <c r="E69" s="76"/>
      <c r="F69" s="78"/>
      <c r="G69" s="78"/>
      <c r="H69" s="77"/>
      <c r="I69" s="51">
        <v>426344715</v>
      </c>
      <c r="J69" s="63">
        <f t="shared" ref="J69:J71" si="4">I69</f>
        <v>426344715</v>
      </c>
    </row>
    <row r="70" spans="2:10" ht="14.25" customHeight="1">
      <c r="B70" s="29">
        <v>3</v>
      </c>
      <c r="C70" s="76"/>
      <c r="D70" s="76"/>
      <c r="E70" s="76"/>
      <c r="F70" s="78"/>
      <c r="G70" s="78"/>
      <c r="H70" s="77"/>
      <c r="I70" s="63">
        <v>140400000</v>
      </c>
      <c r="J70" s="63">
        <f t="shared" si="4"/>
        <v>140400000</v>
      </c>
    </row>
    <row r="71" spans="2:10" ht="14.25" customHeight="1">
      <c r="B71" s="29">
        <v>4</v>
      </c>
      <c r="C71" s="76"/>
      <c r="D71" s="76"/>
      <c r="E71" s="76"/>
      <c r="F71" s="78"/>
      <c r="G71" s="78"/>
      <c r="H71" s="77"/>
      <c r="I71" s="51">
        <v>6083610</v>
      </c>
      <c r="J71" s="63">
        <f t="shared" si="4"/>
        <v>6083610</v>
      </c>
    </row>
    <row r="72" spans="2:10" ht="14.25" customHeight="1">
      <c r="B72" s="41" t="s">
        <v>53</v>
      </c>
      <c r="C72" s="76"/>
      <c r="D72" s="76"/>
      <c r="E72" s="76"/>
      <c r="F72" s="78"/>
      <c r="G72" s="78"/>
      <c r="H72" s="77"/>
      <c r="I72" s="46" t="s">
        <v>54</v>
      </c>
      <c r="J72" s="42">
        <f>SUM(J68:J71)</f>
        <v>632588325</v>
      </c>
    </row>
    <row r="73" spans="2:10" ht="14.25" customHeight="1">
      <c r="B73" s="192" t="s">
        <v>52</v>
      </c>
      <c r="C73" s="76" t="s">
        <v>103</v>
      </c>
      <c r="D73" s="76" t="s">
        <v>124</v>
      </c>
      <c r="E73" s="76"/>
      <c r="F73" s="78" t="s">
        <v>123</v>
      </c>
      <c r="G73" s="78" t="s">
        <v>109</v>
      </c>
      <c r="H73" s="77"/>
      <c r="I73" s="85" t="s">
        <v>125</v>
      </c>
      <c r="J73" s="86"/>
    </row>
    <row r="74" spans="2:10" ht="14.25" customHeight="1">
      <c r="B74" s="65">
        <v>2</v>
      </c>
      <c r="C74" s="76"/>
      <c r="D74" s="76"/>
      <c r="E74" s="76"/>
      <c r="F74" s="78"/>
      <c r="G74" s="78"/>
      <c r="H74" s="77"/>
      <c r="I74" s="63">
        <v>2587950</v>
      </c>
      <c r="J74" s="63">
        <f>I74</f>
        <v>2587950</v>
      </c>
    </row>
    <row r="75" spans="2:10" ht="14.25" customHeight="1">
      <c r="B75" s="65" t="s">
        <v>53</v>
      </c>
      <c r="C75" s="76"/>
      <c r="D75" s="76"/>
      <c r="E75" s="76"/>
      <c r="F75" s="78"/>
      <c r="G75" s="78"/>
      <c r="H75" s="77"/>
      <c r="I75" s="46" t="s">
        <v>54</v>
      </c>
      <c r="J75" s="66">
        <f>SUM(I74)</f>
        <v>2587950</v>
      </c>
    </row>
    <row r="76" spans="2:10" ht="14.25" customHeight="1">
      <c r="B76" s="192" t="s">
        <v>52</v>
      </c>
      <c r="C76" s="76" t="s">
        <v>103</v>
      </c>
      <c r="D76" s="76" t="s">
        <v>124</v>
      </c>
      <c r="E76" s="76"/>
      <c r="F76" s="78" t="s">
        <v>123</v>
      </c>
      <c r="G76" s="78" t="s">
        <v>109</v>
      </c>
      <c r="H76" s="77"/>
      <c r="I76" s="85" t="s">
        <v>125</v>
      </c>
      <c r="J76" s="86"/>
    </row>
    <row r="77" spans="2:10" ht="14.25" customHeight="1">
      <c r="B77" s="65">
        <v>2</v>
      </c>
      <c r="C77" s="76"/>
      <c r="D77" s="76"/>
      <c r="E77" s="76"/>
      <c r="F77" s="78"/>
      <c r="G77" s="78"/>
      <c r="H77" s="77"/>
      <c r="I77" s="63">
        <v>1997865</v>
      </c>
      <c r="J77" s="63">
        <f>I77</f>
        <v>1997865</v>
      </c>
    </row>
    <row r="78" spans="2:10" ht="14.25" customHeight="1">
      <c r="B78" s="65" t="s">
        <v>53</v>
      </c>
      <c r="C78" s="76"/>
      <c r="D78" s="76"/>
      <c r="E78" s="76"/>
      <c r="F78" s="78"/>
      <c r="G78" s="78"/>
      <c r="H78" s="77"/>
      <c r="I78" s="46" t="s">
        <v>54</v>
      </c>
      <c r="J78" s="66">
        <f>SUM(I77)</f>
        <v>1997865</v>
      </c>
    </row>
    <row r="79" spans="2:10" ht="12" customHeight="1">
      <c r="B79" s="115" t="s">
        <v>57</v>
      </c>
      <c r="C79" s="116"/>
      <c r="D79" s="116"/>
      <c r="E79" s="116"/>
      <c r="F79" s="116"/>
      <c r="G79" s="116"/>
      <c r="H79" s="117"/>
      <c r="I79" s="118"/>
      <c r="J79" s="2"/>
    </row>
    <row r="80" spans="2:10" ht="24" customHeight="1">
      <c r="B80" s="33" t="s">
        <v>83</v>
      </c>
      <c r="C80" s="33" t="s">
        <v>45</v>
      </c>
      <c r="D80" s="87" t="s">
        <v>58</v>
      </c>
      <c r="E80" s="101"/>
      <c r="F80" s="101"/>
      <c r="G80" s="119" t="s">
        <v>73</v>
      </c>
      <c r="H80" s="119"/>
      <c r="I80" s="33" t="s">
        <v>60</v>
      </c>
      <c r="J80" s="35" t="s">
        <v>59</v>
      </c>
    </row>
    <row r="81" spans="2:10" ht="21" customHeight="1">
      <c r="B81" s="58" t="s">
        <v>126</v>
      </c>
      <c r="C81" s="43" t="s">
        <v>103</v>
      </c>
      <c r="D81" s="87" t="s">
        <v>105</v>
      </c>
      <c r="E81" s="101"/>
      <c r="F81" s="88"/>
      <c r="G81" s="87" t="s">
        <v>107</v>
      </c>
      <c r="H81" s="88"/>
      <c r="I81" s="43" t="s">
        <v>108</v>
      </c>
      <c r="J81" s="43" t="s">
        <v>106</v>
      </c>
    </row>
    <row r="82" spans="2:10" ht="13.5" customHeight="1">
      <c r="B82" s="73"/>
      <c r="C82" s="74"/>
      <c r="D82" s="74"/>
      <c r="E82" s="74"/>
      <c r="F82" s="74"/>
      <c r="G82" s="74"/>
      <c r="H82" s="74"/>
      <c r="I82" s="74"/>
      <c r="J82" s="75"/>
    </row>
    <row r="83" spans="2:10" ht="13.5" customHeight="1">
      <c r="B83" s="70" t="s">
        <v>35</v>
      </c>
      <c r="C83" s="71"/>
      <c r="D83" s="72"/>
      <c r="E83" s="67" t="s">
        <v>127</v>
      </c>
      <c r="F83" s="68"/>
      <c r="G83" s="68"/>
      <c r="H83" s="68"/>
      <c r="I83" s="68"/>
      <c r="J83" s="69"/>
    </row>
    <row r="84" spans="2:10" ht="13.5" customHeight="1">
      <c r="B84" s="120" t="s">
        <v>21</v>
      </c>
      <c r="C84" s="121"/>
      <c r="D84" s="122"/>
      <c r="E84" s="120" t="s">
        <v>21</v>
      </c>
      <c r="F84" s="121"/>
      <c r="G84" s="121"/>
      <c r="H84" s="121"/>
      <c r="I84" s="121"/>
      <c r="J84" s="122"/>
    </row>
    <row r="85" spans="2:10" ht="13.5" customHeight="1">
      <c r="B85" s="123"/>
      <c r="C85" s="124"/>
      <c r="D85" s="124"/>
      <c r="E85" s="124"/>
      <c r="F85" s="124"/>
      <c r="G85" s="124"/>
      <c r="H85" s="124"/>
      <c r="I85" s="124"/>
      <c r="J85" s="125"/>
    </row>
    <row r="86" spans="2:10" ht="40.5" customHeight="1">
      <c r="B86" s="67" t="s">
        <v>61</v>
      </c>
      <c r="C86" s="68"/>
      <c r="D86" s="68"/>
      <c r="E86" s="87"/>
      <c r="F86" s="101"/>
      <c r="G86" s="101"/>
      <c r="H86" s="101"/>
      <c r="I86" s="101"/>
      <c r="J86" s="88"/>
    </row>
    <row r="87" spans="2:10" ht="13.5" customHeight="1">
      <c r="B87" s="98"/>
      <c r="C87" s="99"/>
      <c r="D87" s="99"/>
      <c r="E87" s="99"/>
      <c r="F87" s="99"/>
      <c r="G87" s="99"/>
      <c r="H87" s="99"/>
      <c r="I87" s="99"/>
      <c r="J87" s="100"/>
    </row>
    <row r="88" spans="2:10" ht="53.25" customHeight="1">
      <c r="B88" s="67" t="s">
        <v>62</v>
      </c>
      <c r="C88" s="68"/>
      <c r="D88" s="69"/>
      <c r="E88" s="87"/>
      <c r="F88" s="101"/>
      <c r="G88" s="101"/>
      <c r="H88" s="101"/>
      <c r="I88" s="101"/>
      <c r="J88" s="88"/>
    </row>
    <row r="89" spans="2:10" ht="15.75" customHeight="1">
      <c r="B89" s="98"/>
      <c r="C89" s="99"/>
      <c r="D89" s="99"/>
      <c r="E89" s="99"/>
      <c r="F89" s="99"/>
      <c r="G89" s="99"/>
      <c r="H89" s="99"/>
      <c r="I89" s="99"/>
      <c r="J89" s="100"/>
    </row>
    <row r="90" spans="2:10" ht="33.75" customHeight="1">
      <c r="B90" s="67" t="s">
        <v>63</v>
      </c>
      <c r="C90" s="68"/>
      <c r="D90" s="69"/>
      <c r="E90" s="87"/>
      <c r="F90" s="101"/>
      <c r="G90" s="101"/>
      <c r="H90" s="101"/>
      <c r="I90" s="101"/>
      <c r="J90" s="88"/>
    </row>
    <row r="91" spans="2:10" ht="13.5" customHeight="1">
      <c r="B91" s="102"/>
      <c r="C91" s="103"/>
      <c r="D91" s="103"/>
      <c r="E91" s="103"/>
      <c r="F91" s="103"/>
      <c r="G91" s="103"/>
      <c r="H91" s="103"/>
      <c r="I91" s="103"/>
      <c r="J91" s="104"/>
    </row>
    <row r="92" spans="2:10" ht="13.5" customHeight="1">
      <c r="B92" s="67" t="s">
        <v>64</v>
      </c>
      <c r="C92" s="68"/>
      <c r="D92" s="68"/>
      <c r="E92" s="68"/>
      <c r="F92" s="68"/>
      <c r="G92" s="68"/>
      <c r="H92" s="68"/>
      <c r="I92" s="68"/>
      <c r="J92" s="69"/>
    </row>
    <row r="93" spans="2:10" ht="13.5" customHeight="1">
      <c r="B93" s="73"/>
      <c r="C93" s="74"/>
      <c r="D93" s="74"/>
      <c r="E93" s="74"/>
      <c r="F93" s="74"/>
      <c r="G93" s="74"/>
      <c r="H93" s="74"/>
      <c r="I93" s="74"/>
      <c r="J93" s="75"/>
    </row>
    <row r="94" spans="2:10" ht="13.5" customHeight="1">
      <c r="B94" s="105" t="s">
        <v>65</v>
      </c>
      <c r="C94" s="106"/>
      <c r="D94" s="106"/>
      <c r="E94" s="106"/>
      <c r="F94" s="106"/>
      <c r="G94" s="106"/>
      <c r="H94" s="106"/>
      <c r="I94" s="106"/>
      <c r="J94" s="107"/>
    </row>
    <row r="95" spans="2:10" ht="13.5" customHeight="1">
      <c r="B95" s="70" t="s">
        <v>66</v>
      </c>
      <c r="C95" s="71"/>
      <c r="D95" s="72"/>
      <c r="E95" s="70" t="s">
        <v>68</v>
      </c>
      <c r="F95" s="71"/>
      <c r="G95" s="72"/>
      <c r="H95" s="70" t="s">
        <v>69</v>
      </c>
      <c r="I95" s="72"/>
      <c r="J95" s="2"/>
    </row>
    <row r="96" spans="2:10" ht="13.5" customHeight="1">
      <c r="B96" s="70" t="s">
        <v>67</v>
      </c>
      <c r="C96" s="71"/>
      <c r="D96" s="72"/>
      <c r="E96" s="70">
        <v>10596152</v>
      </c>
      <c r="F96" s="71"/>
      <c r="G96" s="72"/>
      <c r="H96" s="95" t="s">
        <v>70</v>
      </c>
      <c r="I96" s="72"/>
      <c r="J96" s="2"/>
    </row>
    <row r="97" spans="2:4" ht="14.25" customHeight="1">
      <c r="B97" s="96" t="s">
        <v>71</v>
      </c>
      <c r="C97" s="96"/>
      <c r="D97" s="96"/>
    </row>
    <row r="98" spans="2:4" ht="14.25" customHeight="1">
      <c r="B98" s="97"/>
      <c r="C98" s="97"/>
      <c r="D98" s="97"/>
    </row>
    <row r="99" spans="2:4" ht="14.25" customHeight="1">
      <c r="B99" s="44"/>
      <c r="C99" s="44"/>
      <c r="D99" s="44"/>
    </row>
    <row r="100" spans="2:4" ht="14.25" customHeight="1">
      <c r="B100" s="64"/>
      <c r="C100" s="64"/>
      <c r="D100" s="64"/>
    </row>
    <row r="101" spans="2:4" ht="14.25" customHeight="1">
      <c r="B101" s="64"/>
      <c r="C101" s="64"/>
      <c r="D101" s="64"/>
    </row>
    <row r="102" spans="2:4" ht="14.25" customHeight="1">
      <c r="B102" s="64"/>
      <c r="C102" s="64"/>
      <c r="D102" s="64"/>
    </row>
    <row r="103" spans="2:4" ht="14.25" customHeight="1">
      <c r="B103" s="64"/>
      <c r="C103" s="64"/>
      <c r="D103" s="64"/>
    </row>
    <row r="104" spans="2:4" ht="14.25" customHeight="1">
      <c r="B104" s="64"/>
      <c r="C104" s="64"/>
      <c r="D104" s="64"/>
    </row>
    <row r="105" spans="2:4" ht="14.25" customHeight="1">
      <c r="B105" s="64"/>
      <c r="C105" s="64"/>
      <c r="D105" s="64"/>
    </row>
    <row r="106" spans="2:4" ht="14.25" customHeight="1">
      <c r="B106" s="64"/>
      <c r="C106" s="64"/>
      <c r="D106" s="64"/>
    </row>
    <row r="107" spans="2:4" ht="14.25" customHeight="1">
      <c r="B107" s="64"/>
      <c r="C107" s="64"/>
      <c r="D107" s="64"/>
    </row>
    <row r="108" spans="2:4" ht="14.25" customHeight="1">
      <c r="B108" s="64"/>
      <c r="C108" s="64"/>
      <c r="D108" s="64"/>
    </row>
    <row r="109" spans="2:4" ht="14.25" customHeight="1">
      <c r="B109" s="64"/>
      <c r="C109" s="64"/>
      <c r="D109" s="64"/>
    </row>
    <row r="110" spans="2:4" ht="14.25" customHeight="1">
      <c r="B110" s="64"/>
      <c r="C110" s="64"/>
      <c r="D110" s="64"/>
    </row>
    <row r="111" spans="2:4" ht="14.25" customHeight="1">
      <c r="B111" s="44"/>
      <c r="C111" s="44"/>
      <c r="D111" s="44"/>
    </row>
    <row r="112" spans="2:4" ht="14.25" customHeight="1">
      <c r="B112" s="26"/>
      <c r="C112" s="26"/>
      <c r="D112" s="26"/>
    </row>
    <row r="113" spans="2:10" ht="14.25" customHeight="1">
      <c r="B113" s="26"/>
      <c r="C113" s="26"/>
      <c r="D113" s="26"/>
    </row>
    <row r="114" spans="2:10" ht="14.25" customHeight="1">
      <c r="B114" s="80"/>
      <c r="C114" s="80"/>
      <c r="D114" s="80"/>
    </row>
    <row r="115" spans="2:10" ht="18" customHeight="1">
      <c r="B115" s="81" t="s">
        <v>79</v>
      </c>
      <c r="C115" s="81"/>
      <c r="D115" s="81"/>
      <c r="E115" s="81"/>
      <c r="F115" s="81"/>
      <c r="G115" s="81"/>
      <c r="H115" s="81"/>
      <c r="I115" s="81"/>
      <c r="J115" s="81"/>
    </row>
    <row r="116" spans="2:10" ht="14.25" customHeight="1">
      <c r="B116" s="81" t="s">
        <v>80</v>
      </c>
      <c r="C116" s="81"/>
      <c r="D116" s="81"/>
      <c r="E116" s="81"/>
      <c r="F116" s="81"/>
      <c r="G116" s="81"/>
      <c r="H116" s="81"/>
      <c r="I116" s="81"/>
      <c r="J116" s="81"/>
    </row>
    <row r="117" spans="2:10" ht="14.25" customHeight="1">
      <c r="B117" s="81" t="s">
        <v>74</v>
      </c>
      <c r="C117" s="81"/>
      <c r="D117" s="81"/>
      <c r="E117" s="81"/>
      <c r="F117" s="81"/>
      <c r="G117" s="81"/>
      <c r="H117" s="81"/>
      <c r="I117" s="81"/>
      <c r="J117" s="81"/>
    </row>
    <row r="118" spans="2:10" ht="14.25" customHeight="1">
      <c r="B118" s="81" t="s">
        <v>75</v>
      </c>
      <c r="C118" s="81"/>
      <c r="D118" s="81"/>
      <c r="E118" s="81"/>
      <c r="F118" s="81"/>
      <c r="G118" s="81"/>
      <c r="H118" s="81"/>
      <c r="I118" s="81"/>
      <c r="J118" s="81"/>
    </row>
    <row r="119" spans="2:10" ht="14.25" customHeight="1">
      <c r="B119" s="81" t="s">
        <v>76</v>
      </c>
      <c r="C119" s="81"/>
      <c r="D119" s="81"/>
      <c r="E119" s="81"/>
      <c r="F119" s="81"/>
      <c r="G119" s="81"/>
      <c r="H119" s="81"/>
      <c r="I119" s="81"/>
      <c r="J119" s="81"/>
    </row>
    <row r="120" spans="2:10" ht="14.25" customHeight="1">
      <c r="B120" s="81" t="s">
        <v>77</v>
      </c>
      <c r="C120" s="81"/>
      <c r="D120" s="81"/>
      <c r="E120" s="81"/>
      <c r="F120" s="81"/>
      <c r="G120" s="81"/>
      <c r="H120" s="81"/>
      <c r="I120" s="81"/>
      <c r="J120" s="81"/>
    </row>
    <row r="121" spans="2:10" ht="14.25" customHeight="1">
      <c r="B121" s="81" t="s">
        <v>81</v>
      </c>
      <c r="C121" s="81"/>
      <c r="D121" s="81"/>
      <c r="E121" s="81"/>
      <c r="F121" s="81"/>
      <c r="G121" s="81"/>
      <c r="H121" s="81"/>
      <c r="I121" s="81"/>
      <c r="J121" s="81"/>
    </row>
    <row r="122" spans="2:10" ht="14.25" customHeight="1">
      <c r="B122" s="81" t="s">
        <v>78</v>
      </c>
      <c r="C122" s="81"/>
      <c r="D122" s="81"/>
      <c r="E122" s="81"/>
      <c r="F122" s="81"/>
      <c r="G122" s="81"/>
      <c r="H122" s="81"/>
      <c r="I122" s="81"/>
      <c r="J122" s="81"/>
    </row>
    <row r="123" spans="2:10" ht="18.75" customHeight="1">
      <c r="B123" s="79"/>
      <c r="C123" s="79"/>
      <c r="D123" s="79"/>
      <c r="E123" s="79"/>
      <c r="F123" s="79"/>
      <c r="G123" s="79"/>
      <c r="H123" s="79"/>
      <c r="I123" s="79"/>
    </row>
  </sheetData>
  <mergeCells count="157">
    <mergeCell ref="B43:B44"/>
    <mergeCell ref="C73:C75"/>
    <mergeCell ref="D73:E75"/>
    <mergeCell ref="F73:F75"/>
    <mergeCell ref="G73:G75"/>
    <mergeCell ref="H73:H75"/>
    <mergeCell ref="I73:J73"/>
    <mergeCell ref="C76:C78"/>
    <mergeCell ref="D76:E78"/>
    <mergeCell ref="F76:F78"/>
    <mergeCell ref="G76:G78"/>
    <mergeCell ref="H76:H78"/>
    <mergeCell ref="I76:J76"/>
    <mergeCell ref="E45:J45"/>
    <mergeCell ref="B46:J46"/>
    <mergeCell ref="B47:J47"/>
    <mergeCell ref="G34:H34"/>
    <mergeCell ref="E34:F34"/>
    <mergeCell ref="C40:D40"/>
    <mergeCell ref="C44:D44"/>
    <mergeCell ref="B54:C54"/>
    <mergeCell ref="D63:J63"/>
    <mergeCell ref="B48:J48"/>
    <mergeCell ref="D49:J49"/>
    <mergeCell ref="I50:J50"/>
    <mergeCell ref="B52:J52"/>
    <mergeCell ref="I51:J51"/>
    <mergeCell ref="C42:D42"/>
    <mergeCell ref="B36:B38"/>
    <mergeCell ref="C36:D36"/>
    <mergeCell ref="C37:D37"/>
    <mergeCell ref="B39:B40"/>
    <mergeCell ref="C39:D39"/>
    <mergeCell ref="C41:D41"/>
    <mergeCell ref="B41:B42"/>
    <mergeCell ref="C43:D43"/>
    <mergeCell ref="B7:J7"/>
    <mergeCell ref="J8:J11"/>
    <mergeCell ref="A1:J1"/>
    <mergeCell ref="A3:J3"/>
    <mergeCell ref="A5:J5"/>
    <mergeCell ref="A6:J6"/>
    <mergeCell ref="B16:J16"/>
    <mergeCell ref="G17:J17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7:F17"/>
    <mergeCell ref="B18:J18"/>
    <mergeCell ref="B19:J19"/>
    <mergeCell ref="I20:J20"/>
    <mergeCell ref="B23:J23"/>
    <mergeCell ref="G24:J24"/>
    <mergeCell ref="G25:J25"/>
    <mergeCell ref="B24:F24"/>
    <mergeCell ref="B25:F26"/>
    <mergeCell ref="B20:C20"/>
    <mergeCell ref="D20:E20"/>
    <mergeCell ref="B22:C22"/>
    <mergeCell ref="D22:E22"/>
    <mergeCell ref="I22:J22"/>
    <mergeCell ref="B21:C21"/>
    <mergeCell ref="D21:E21"/>
    <mergeCell ref="B87:J87"/>
    <mergeCell ref="E96:G96"/>
    <mergeCell ref="H95:I95"/>
    <mergeCell ref="I30:J30"/>
    <mergeCell ref="I34:J34"/>
    <mergeCell ref="G26:J26"/>
    <mergeCell ref="B31:J31"/>
    <mergeCell ref="I27:J27"/>
    <mergeCell ref="I28:J28"/>
    <mergeCell ref="B32:B35"/>
    <mergeCell ref="C38:D38"/>
    <mergeCell ref="B30:F30"/>
    <mergeCell ref="B27:F29"/>
    <mergeCell ref="I29:J29"/>
    <mergeCell ref="C67:C72"/>
    <mergeCell ref="D67:E72"/>
    <mergeCell ref="F67:F72"/>
    <mergeCell ref="G67:G72"/>
    <mergeCell ref="H67:H72"/>
    <mergeCell ref="D81:F81"/>
    <mergeCell ref="G81:H81"/>
    <mergeCell ref="C32:D35"/>
    <mergeCell ref="E32:J32"/>
    <mergeCell ref="E33:J33"/>
    <mergeCell ref="B92:J92"/>
    <mergeCell ref="B93:J93"/>
    <mergeCell ref="B94:J94"/>
    <mergeCell ref="B119:J119"/>
    <mergeCell ref="B120:J120"/>
    <mergeCell ref="B121:J121"/>
    <mergeCell ref="B122:J122"/>
    <mergeCell ref="B53:C53"/>
    <mergeCell ref="B45:D45"/>
    <mergeCell ref="B49:B50"/>
    <mergeCell ref="C49:C50"/>
    <mergeCell ref="B63:B66"/>
    <mergeCell ref="C63:C66"/>
    <mergeCell ref="B79:I79"/>
    <mergeCell ref="D80:F80"/>
    <mergeCell ref="G80:H80"/>
    <mergeCell ref="B83:D83"/>
    <mergeCell ref="B84:D84"/>
    <mergeCell ref="B86:D86"/>
    <mergeCell ref="B82:J82"/>
    <mergeCell ref="E83:J83"/>
    <mergeCell ref="E84:J84"/>
    <mergeCell ref="B85:J85"/>
    <mergeCell ref="E86:J86"/>
    <mergeCell ref="B123:I123"/>
    <mergeCell ref="B114:D114"/>
    <mergeCell ref="B96:D96"/>
    <mergeCell ref="B115:J115"/>
    <mergeCell ref="B116:J116"/>
    <mergeCell ref="B117:J117"/>
    <mergeCell ref="B118:J118"/>
    <mergeCell ref="F64:F66"/>
    <mergeCell ref="G64:G66"/>
    <mergeCell ref="H64:H66"/>
    <mergeCell ref="E95:G95"/>
    <mergeCell ref="I67:J67"/>
    <mergeCell ref="I64:J64"/>
    <mergeCell ref="I65:J65"/>
    <mergeCell ref="D64:E66"/>
    <mergeCell ref="H96:I96"/>
    <mergeCell ref="B97:D98"/>
    <mergeCell ref="B88:D88"/>
    <mergeCell ref="B90:D90"/>
    <mergeCell ref="B95:D95"/>
    <mergeCell ref="B89:J89"/>
    <mergeCell ref="E88:J88"/>
    <mergeCell ref="E90:J90"/>
    <mergeCell ref="B91:J91"/>
    <mergeCell ref="D53:J53"/>
    <mergeCell ref="D54:J54"/>
    <mergeCell ref="B55:J55"/>
    <mergeCell ref="B61:E61"/>
    <mergeCell ref="F61:J61"/>
    <mergeCell ref="B56:E56"/>
    <mergeCell ref="F56:J56"/>
    <mergeCell ref="B57:E58"/>
    <mergeCell ref="F57:I57"/>
    <mergeCell ref="F58:I58"/>
    <mergeCell ref="B59:E59"/>
    <mergeCell ref="F59:J59"/>
    <mergeCell ref="B60:E60"/>
    <mergeCell ref="F60:J60"/>
  </mergeCells>
  <hyperlinks>
    <hyperlink ref="H96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2015-03-31T14:04:49Z</dcterms:modified>
</cp:coreProperties>
</file>