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180" i="1"/>
  <c r="J181"/>
  <c r="J182"/>
  <c r="J183"/>
  <c r="J184"/>
  <c r="J185"/>
  <c r="J186"/>
  <c r="J187"/>
  <c r="J188"/>
  <c r="J179"/>
  <c r="J175"/>
  <c r="J176"/>
  <c r="J163"/>
  <c r="J158"/>
  <c r="J189" l="1"/>
  <c r="J54"/>
  <c r="J55"/>
  <c r="H55" s="1"/>
  <c r="J56"/>
  <c r="H56" s="1"/>
  <c r="J57"/>
  <c r="J58"/>
  <c r="H58" s="1"/>
  <c r="J59"/>
  <c r="H59" s="1"/>
  <c r="J60"/>
  <c r="H60" s="1"/>
  <c r="J61"/>
  <c r="H61" s="1"/>
  <c r="J62"/>
  <c r="H62" s="1"/>
  <c r="H63"/>
  <c r="J64"/>
  <c r="H64" s="1"/>
  <c r="J65"/>
  <c r="H65" s="1"/>
  <c r="J66"/>
  <c r="J67"/>
  <c r="H67" s="1"/>
  <c r="J68"/>
  <c r="H68" s="1"/>
  <c r="J69"/>
  <c r="H69" s="1"/>
  <c r="J70"/>
  <c r="H70" s="1"/>
  <c r="J71"/>
  <c r="H71" s="1"/>
  <c r="H72"/>
  <c r="J73"/>
  <c r="H73" s="1"/>
  <c r="J74"/>
  <c r="H74" s="1"/>
  <c r="J75"/>
  <c r="H75" s="1"/>
  <c r="J76"/>
  <c r="H76" s="1"/>
  <c r="J77"/>
  <c r="H77" s="1"/>
  <c r="J78"/>
  <c r="H78" s="1"/>
  <c r="H79"/>
  <c r="J80"/>
  <c r="H80" s="1"/>
  <c r="J81"/>
  <c r="J82"/>
  <c r="H82" s="1"/>
  <c r="J83"/>
  <c r="H83" s="1"/>
  <c r="J84"/>
  <c r="H84" s="1"/>
  <c r="J85"/>
  <c r="H85" s="1"/>
  <c r="J86"/>
  <c r="H86" s="1"/>
  <c r="J87"/>
  <c r="H87" s="1"/>
  <c r="J88"/>
  <c r="H88" s="1"/>
  <c r="J89"/>
  <c r="J90"/>
  <c r="H91"/>
  <c r="J92"/>
  <c r="H92" s="1"/>
  <c r="J93"/>
  <c r="H93" s="1"/>
  <c r="J94"/>
  <c r="H94" s="1"/>
  <c r="J95"/>
  <c r="H95" s="1"/>
  <c r="J96"/>
  <c r="H96" s="1"/>
  <c r="J97"/>
  <c r="H97" s="1"/>
  <c r="J98"/>
  <c r="H98" s="1"/>
  <c r="J99"/>
  <c r="H99" s="1"/>
  <c r="J100"/>
  <c r="H100" s="1"/>
  <c r="J101"/>
  <c r="H101" s="1"/>
  <c r="J102"/>
  <c r="H102" s="1"/>
  <c r="J103"/>
  <c r="H103" s="1"/>
  <c r="J104"/>
  <c r="H104" s="1"/>
  <c r="J105"/>
  <c r="H105" s="1"/>
  <c r="J106"/>
  <c r="H106" s="1"/>
  <c r="J107"/>
  <c r="H107" s="1"/>
  <c r="J108"/>
  <c r="H108" s="1"/>
  <c r="J109"/>
  <c r="H109" s="1"/>
  <c r="J111"/>
  <c r="H111" s="1"/>
  <c r="J112"/>
  <c r="H112" s="1"/>
  <c r="J113"/>
  <c r="H113" s="1"/>
  <c r="J114"/>
  <c r="H114" s="1"/>
  <c r="J115"/>
  <c r="H115" s="1"/>
  <c r="J116"/>
  <c r="H116" s="1"/>
  <c r="J117"/>
  <c r="H117" s="1"/>
  <c r="J118"/>
  <c r="H118" s="1"/>
  <c r="H119"/>
  <c r="J120"/>
  <c r="H120" s="1"/>
  <c r="J121"/>
  <c r="H121" s="1"/>
  <c r="J123"/>
  <c r="H123" s="1"/>
  <c r="J124"/>
  <c r="H124" s="1"/>
  <c r="H125"/>
  <c r="J126"/>
  <c r="H126" s="1"/>
  <c r="J127"/>
  <c r="H127" s="1"/>
  <c r="J128"/>
  <c r="H128" s="1"/>
  <c r="J129"/>
  <c r="H129" s="1"/>
  <c r="J130"/>
  <c r="H130" s="1"/>
  <c r="I54"/>
  <c r="G54" s="1"/>
  <c r="I55"/>
  <c r="G55" s="1"/>
  <c r="I56"/>
  <c r="G56" s="1"/>
  <c r="I57"/>
  <c r="G57" s="1"/>
  <c r="I58"/>
  <c r="G58" s="1"/>
  <c r="I59"/>
  <c r="G59" s="1"/>
  <c r="I60"/>
  <c r="G60" s="1"/>
  <c r="I61"/>
  <c r="G61" s="1"/>
  <c r="I62"/>
  <c r="G62" s="1"/>
  <c r="I64"/>
  <c r="G64" s="1"/>
  <c r="I65"/>
  <c r="G65" s="1"/>
  <c r="I66"/>
  <c r="G66" s="1"/>
  <c r="I67"/>
  <c r="G67" s="1"/>
  <c r="I68"/>
  <c r="G68" s="1"/>
  <c r="I69"/>
  <c r="G69" s="1"/>
  <c r="I70"/>
  <c r="G70" s="1"/>
  <c r="I71"/>
  <c r="G71" s="1"/>
  <c r="G72"/>
  <c r="I73"/>
  <c r="G73" s="1"/>
  <c r="I74"/>
  <c r="G74" s="1"/>
  <c r="I75"/>
  <c r="G75" s="1"/>
  <c r="I76"/>
  <c r="G76" s="1"/>
  <c r="I77"/>
  <c r="G77" s="1"/>
  <c r="I78"/>
  <c r="G78" s="1"/>
  <c r="I80"/>
  <c r="G80" s="1"/>
  <c r="I81"/>
  <c r="I82"/>
  <c r="G82" s="1"/>
  <c r="I83"/>
  <c r="G83" s="1"/>
  <c r="I84"/>
  <c r="G84" s="1"/>
  <c r="I85"/>
  <c r="G85" s="1"/>
  <c r="I86"/>
  <c r="G86" s="1"/>
  <c r="I87"/>
  <c r="G87" s="1"/>
  <c r="I88"/>
  <c r="G88" s="1"/>
  <c r="I89"/>
  <c r="G89" s="1"/>
  <c r="I90"/>
  <c r="G90" s="1"/>
  <c r="I92"/>
  <c r="G92" s="1"/>
  <c r="I93"/>
  <c r="G93" s="1"/>
  <c r="I94"/>
  <c r="G94" s="1"/>
  <c r="I95"/>
  <c r="G95" s="1"/>
  <c r="I96"/>
  <c r="G96" s="1"/>
  <c r="I97"/>
  <c r="G97" s="1"/>
  <c r="I98"/>
  <c r="G98" s="1"/>
  <c r="I99"/>
  <c r="G99" s="1"/>
  <c r="I100"/>
  <c r="G100" s="1"/>
  <c r="I101"/>
  <c r="G101" s="1"/>
  <c r="I102"/>
  <c r="G102" s="1"/>
  <c r="I103"/>
  <c r="G103" s="1"/>
  <c r="I104"/>
  <c r="G104" s="1"/>
  <c r="I105"/>
  <c r="G105" s="1"/>
  <c r="I106"/>
  <c r="G106" s="1"/>
  <c r="I107"/>
  <c r="G107" s="1"/>
  <c r="I108"/>
  <c r="G108" s="1"/>
  <c r="I109"/>
  <c r="G109" s="1"/>
  <c r="I111"/>
  <c r="G111" s="1"/>
  <c r="I112"/>
  <c r="G112" s="1"/>
  <c r="I113"/>
  <c r="G113" s="1"/>
  <c r="I114"/>
  <c r="G114" s="1"/>
  <c r="I115"/>
  <c r="G115" s="1"/>
  <c r="I116"/>
  <c r="G116" s="1"/>
  <c r="I117"/>
  <c r="G117" s="1"/>
  <c r="I118"/>
  <c r="G118" s="1"/>
  <c r="I120"/>
  <c r="G120" s="1"/>
  <c r="I121"/>
  <c r="G121" s="1"/>
  <c r="I123"/>
  <c r="G123" s="1"/>
  <c r="I124"/>
  <c r="G124" s="1"/>
  <c r="I126"/>
  <c r="G126" s="1"/>
  <c r="I127"/>
  <c r="G127" s="1"/>
  <c r="I128"/>
  <c r="G128" s="1"/>
  <c r="I129"/>
  <c r="G129" s="1"/>
  <c r="I130"/>
  <c r="G130" s="1"/>
  <c r="H54"/>
  <c r="H57"/>
  <c r="H66"/>
  <c r="H81"/>
  <c r="H89"/>
  <c r="H90"/>
  <c r="H110"/>
  <c r="H122"/>
  <c r="G63"/>
  <c r="G79"/>
  <c r="G81"/>
  <c r="G91"/>
  <c r="G110"/>
  <c r="G119"/>
  <c r="G122"/>
  <c r="G125"/>
  <c r="H14" l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13"/>
  <c r="J166" l="1"/>
  <c r="J167"/>
  <c r="J168"/>
  <c r="J171"/>
  <c r="J159"/>
  <c r="J160" s="1"/>
  <c r="J162"/>
  <c r="J164" s="1"/>
  <c r="J174"/>
  <c r="J177" s="1"/>
  <c r="J155"/>
  <c r="J156" s="1"/>
  <c r="J152"/>
  <c r="J169" l="1"/>
  <c r="J172"/>
  <c r="G53"/>
  <c r="J153" l="1"/>
  <c r="H53" l="1"/>
</calcChain>
</file>

<file path=xl/sharedStrings.xml><?xml version="1.0" encoding="utf-8"?>
<sst xmlns="http://schemas.openxmlformats.org/spreadsheetml/2006/main" count="397" uniqueCount="220">
  <si>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</si>
  <si>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</si>
  <si>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</si>
  <si>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</si>
  <si>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</si>
  <si>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</si>
  <si>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</si>
  <si>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</si>
  <si>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</si>
  <si>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</si>
  <si>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</si>
  <si>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</si>
  <si>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</si>
  <si>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</si>
  <si>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</si>
  <si>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</si>
  <si>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</si>
  <si>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</si>
  <si>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</si>
  <si>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</si>
  <si>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</si>
  <si>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</si>
  <si>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</si>
  <si>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</si>
  <si>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</si>
  <si>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</si>
  <si>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</si>
  <si>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</si>
  <si>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</si>
  <si>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</si>
  <si>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</si>
  <si>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</si>
  <si>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</si>
  <si>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</si>
  <si>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</si>
  <si>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</si>
  <si>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</si>
  <si>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</si>
  <si>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</si>
  <si>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</si>
  <si>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</si>
  <si>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</si>
  <si>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</si>
  <si>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</si>
  <si>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</si>
  <si>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</si>
  <si>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</si>
  <si>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</si>
  <si>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</si>
  <si>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</si>
  <si>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</si>
  <si>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</si>
  <si>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</si>
  <si>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</si>
  <si>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</si>
  <si>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</si>
  <si>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</si>
  <si>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</si>
  <si>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</si>
  <si>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</si>
  <si>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</si>
  <si>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</si>
  <si>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</si>
  <si>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</si>
  <si>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</si>
  <si>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</si>
  <si>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</si>
  <si>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</si>
  <si>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</si>
  <si>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</si>
  <si>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</si>
  <si>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</si>
  <si>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</si>
  <si>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</si>
  <si>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</si>
  <si>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</si>
  <si>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</si>
  <si>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</si>
  <si>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</si>
  <si>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</si>
  <si>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</si>
  <si>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</si>
  <si>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</si>
  <si>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</si>
  <si>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</si>
  <si>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</si>
  <si>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</si>
  <si>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</si>
  <si>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</si>
  <si>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</si>
  <si>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</si>
  <si>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</si>
  <si>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</si>
  <si>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</si>
  <si>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</si>
  <si>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25.12.2015թ.</t>
  </si>
  <si>
    <t>Օճառ</t>
  </si>
  <si>
    <t>հատ</t>
  </si>
  <si>
    <t>կգ</t>
  </si>
  <si>
    <t xml:space="preserve"> </t>
  </si>
  <si>
    <t>&lt;&lt;Արմքոմփվիններ&gt;&gt; ՍՊԸ</t>
  </si>
  <si>
    <t>&lt;&lt;Մակրո Ֆուդ&gt;&gt; ՍՊԸ</t>
  </si>
  <si>
    <t>&lt;&lt;Մեծ ծիածան&gt;&gt; ՍՊԸ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</si>
  <si>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</si>
  <si>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</si>
  <si>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</si>
  <si>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</si>
  <si>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</si>
  <si>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</si>
  <si>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</si>
  <si>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</si>
  <si>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</si>
  <si>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</si>
  <si>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</si>
  <si>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</si>
  <si>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</si>
  <si>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</si>
  <si>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</si>
  <si>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</si>
  <si>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</si>
  <si>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</si>
  <si>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</si>
  <si>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«ԱՐՄՔՈՄՓՎԻՆՆԵՐ» ՍՊԸ</t>
  </si>
  <si>
    <t>«Մագնատէս» ՍՊԸ</t>
  </si>
  <si>
    <t>«Մեծ Ծիածան» ՍՊԸ</t>
  </si>
  <si>
    <t>«ՄԱԿՐՈ ՖՈՒԴ» ՍՊԸ</t>
  </si>
  <si>
    <t xml:space="preserve">armen.sahakyan@inbox.ru </t>
  </si>
  <si>
    <t>/00126548/</t>
  </si>
  <si>
    <t xml:space="preserve">ք.Երևան Ադոնցի փ. 1շ բն. 7 
Հեռ.091 23 27 54, 010 23-43-09 </t>
  </si>
  <si>
    <t xml:space="preserve">magnatess@yahoo.com  </t>
  </si>
  <si>
    <t>/2470103134080000/</t>
  </si>
  <si>
    <t>/02258158/</t>
  </si>
  <si>
    <t>ք. Երևան, Արշակունյաց-51, բն 14
հեռ. (099)445776</t>
  </si>
  <si>
    <t>/1150008878810100/</t>
  </si>
  <si>
    <t>/00103837/</t>
  </si>
  <si>
    <t>ciacanmarket@gmail.com</t>
  </si>
  <si>
    <t>/25300-00803610010/</t>
  </si>
  <si>
    <t>/00886056/</t>
  </si>
  <si>
    <t>makrofood@yandex.ru</t>
  </si>
  <si>
    <t>ք. Երևան, Ավան, Հ. Հովհաննիսյան 27/6
Հեռ. (010)624966</t>
  </si>
  <si>
    <t>տնտեսող լամպեր</t>
  </si>
  <si>
    <t>Գոգաթիակ,աղբը հավաքելու համար, ձողով (Գոգաթիակ (սավոկ))</t>
  </si>
  <si>
    <t>Կողպեքներ</t>
  </si>
  <si>
    <t>մաքրող կտորներ</t>
  </si>
  <si>
    <t>Ավտոմատ անջատիչներ</t>
  </si>
  <si>
    <t>Փոքր չափեր ունեցող ավտոմատ անջատիչներ</t>
  </si>
  <si>
    <t>էլեկտրական լամպ 60W,80W,100W</t>
  </si>
  <si>
    <t>Ցերեկային լամպ 60սմ</t>
  </si>
  <si>
    <t>Լամպերի կոթառներ</t>
  </si>
  <si>
    <t>Մեկուսիչ ժապավեններ</t>
  </si>
  <si>
    <t>էլեկտրական ապահովիչ,միաֆազ,40Ա</t>
  </si>
  <si>
    <t>վարդակ երկբևեռանի</t>
  </si>
  <si>
    <t>եռակցման նյութեր</t>
  </si>
  <si>
    <t>Ջրի ծորակ, փական</t>
  </si>
  <si>
    <t>ջրի ծորակ, 2 փականով</t>
  </si>
  <si>
    <t>Սանդուղք մետաղյա</t>
  </si>
  <si>
    <t>Զանազան կողպեքներ և փականներ</t>
  </si>
  <si>
    <t xml:space="preserve">Լվացքի փոշի ձեռքով լվանալու համար
(լվացող նյութեր)
</t>
  </si>
  <si>
    <t xml:space="preserve">Լվացքի փոշի ձեռքով լվանալու համար
(սպասքի լվացման գել)
</t>
  </si>
  <si>
    <t>Լվացքի փոշի ձեռքով լվանալու համար (հատակի մաքրման նյութեր)</t>
  </si>
  <si>
    <t>տուփ</t>
  </si>
  <si>
    <t xml:space="preserve">Տնտեսող լամպ 18վտ: ԼÛáõÙÇÝ»ëó»Ýï³ÛÇÝ լամպ օղակաձև, 18 վտ անվանական հզորությամբ, 50Հց  հաճախականության: Գալարաձև, գալարների քանակը 4 հատ: Երկարությունը 10 սմ, ցոկոլը սովորական: Աշխատանքային դիմացկունությունը 12000ժամ: Խնայում է 80% էլեկտրաէներգիա:Արձակում է ,,Տաք լույս՛՛: ,,Վ-Մաքս՛՛ մակնիշի </t>
  </si>
  <si>
    <t>Աղբ հավաքելու համար, պլաստմասայից, տարբեր գույների, ՀՍՏ 124-2007: Հավաքող եզրը ռետինապատ, քաշը 136գրամ,  §Հոմ դեսիջ¦ մակնիշի կամ համարժեքը:</t>
  </si>
  <si>
    <t>Դռան կախովի կողպեք մեծ չափի, նիկելապատ, 3բանալիով: Extra Top Security մակնիշի, բարձրությունը փակիչով 11սմ, առանց փակիչի 5սմ, լայնքը 10սմ, հաստությունը 2սմ, քաշը 600գրամ:</t>
  </si>
  <si>
    <t>ú×³é Ó»éùÇ ³ñï³ë³ÑÙ³ÝÛ³Ý ãáñëáõÝ»ñÇ, ÏïáñÝ»ñÇ ¨ ³ÛÉ Ó¨»ñáí, áñ³Ï³Ï³Ý ÃÇíÁ (×³ñå³ÃÃáõÝ»ñÇ ½³Ý•í³ÍÁ í»ñ³Ñ³ßí³ñÏí³Í 100•ñ ÏïáñÇ ³Ýí³Ý³Ï³Ý ½³Ý•í³ÍÇ Ñ³Ù³ñ) áã å³Ï³ë` §â»½áù¦ ¨ §¾ùëïñ³¦ ï»ë³ÏÝ»ñÇ հ³Ù³ñ 78•, §Ø³ÝÏ³Ï³Ý¦ ¨ §êáíáñ³Ï³Ý¦ ï»ë³ÏÝ»ñÇ Ñ³Ù³ñ 74•, ëá¹³Û³ÝÛáõÃ»ñÇ  ½³Ý•í³Í³ÛÇÝ (í»ñ³Ñ³ßí³ñÏí³Í Áëï Na2O) Ù³ëÁ áã ³í»ÉÇ` §â»½áù¦ ï»ë³ÏÇ Ñ³Ù³ñ µ³ó³Ï³ÛáõÙ ¿, §¾ùëïñ³¦ ï»ë³ÏÇ Ñ³Ù³ñ` 0.2%, §Ø³ÝÏ³Ï³Ý¦ ï»ë³ÏÇ Ñ³Ù³ñ` 0.15%, §êáíáñ³Ï³Ý¦ ï»ë³ÏÇ Ñ³Ù³ñ` 0.22%, û×³éÇó ³Ýç³ïíáÕ ×³ñå³ÃÃáõÝ»ñÇ åÝ¹»óÙ³Ý ç»ñÙ³ëïÇ×³ÝÁ (ïÇïñÁ)` 36-41  0C,, Ý³ïñÇáõÙÇ ùÉáñÇ¹Ç ½³Ý•í³Í³ÛÇÝ Ù³ëÁ` 0.4%-Çó áã ³í»ÉÇ, ÇÝãå»ë Ý³¨ ³Ýíï³Ý•áõÃÛáõÝÁ` Áëï ÐÐ ³éáÕç³å³ÑáõÃÛ³Ý Ý³Ë³ñ³ñÇ 2005Ã. ÝáÛ»Ùµ»ñÇ 24-Ç N 1109-Ü Ññ³Ù³Ýáí Ñ³ëï³ïí³Í §N 2-III-8.2 ûÍ³Ý»ÉÇù³ÏáëÙ»ïÇÏ³Ï³Ý ³ñï³¹ñ³ÝùÇ ³ñï³¹ñáõÃÛ³ÝÁ ¨ ³Ýíï³Ý•áõÃÛ³ÝÁ Ý»ñÏ³Û³óíáÕ ÑÇ•Ç»ÝÇÏ å³Ñ³ÝçÝ»ñ¦ ë³ÝÇï³ñ³Ï³Ý Ï³ÝáÝÝ»ñÇ ¨ ÝáñÙ»ñÇ, Ù³ÏÝßáõÙÁ  ¨ ÷³Ã»Ã³íáñáõÙÁ Áëï ¶úêî 28546-2002: Պալմոլիվ կամ  ê»Ûý•áñï մակնիշի: ö³Ã»Ã³íáñí³Í 5 Ñ³ïÁ Ù»Ï ÷³Ã»ÃáõÙ</t>
  </si>
  <si>
    <t xml:space="preserve">êåÇï³Ï»óÝáÕ ÙÇçáó / Å³í»É / :êåÇï³Ï»óÝáÕ ¨ ³Ëï³Ñ³ÝÇã Ñ³ïÏáõÃÛáõÝÝ»ñáí Ñ»ÕáõÏ §Ü³ÇñÇï¦, ³ÏïÇí ùÉáñÇ å³ñáõÝ³ÏáõÃÛáõÝÁ 90, 120 Ï³Ù 150 Ï•/Ù3 Ï³Ù Ñ³Ù³ñÅ»ù: Կենցաղային քիմիա գործարանի արտադրություն: Աս կամ դեղքլոր 1լ-ոց åáÉÇÙ»ñ³ÛÇÝ Ñ³ïáõÏ տարաներով / áã åÉ³ëïÇÏ ßß»ñáí/ </t>
  </si>
  <si>
    <t>²Ù³Ý»Õ»ÝÇ Éí³óÙ³Ý գել: Ø³ÍáõÏ³ÝÙ³Ý ½³Ý•í³Í, û•ï³•áñÍí³Í Ñáï³íáñÇãÇ Ñáïáí, •áõÛÝÁª Áëï Éí³óáÕ ÙÇçáóÝ»ñÇ •áõÛÝÇ áñáßÙ³Ý ë³Ý¹Õ³ÏÇ, çñ³ÍÝ³ÛÇÝ óáõóÇãÁ (pH)ª 9-10,5, Ù³Ï»ñ¨áõÃ³³ÏïÇí ÝÛáõÃÇ ½³Ý•í³Í³ÛÇÝ Ù³ëÁª áã å³Ï³ë 18 %, çñáõÙ ãÉáõÍíáÕ ÝÛáõÃ»ñÇ ½³Ý•í³Í³ÛÇÝ Ù³ëÁª áã ³í»ÉÇ 3 %, ËáÝ³íáõÃÛ³Ý ½³Ý•í³Í³ÛÇÝ Ù³ëÁª áã ³í»ÉÇ 50 %, ã³÷³Íñ³ñí³Í åáÉÇÙ»ñ³ÛÇÝ ï³ñ³Ý»ñáõÙª 500•ñ-áó ½³Ý•í³ÍÝ»ñáí: ²Ýíï³Ý•áõÃÛáõÝÁ, Ù³ÏÝßáõÙÁ ¨ ÷³Ã»Ã³íáñáõÙÁ` ÐÐ Ï³é³í³ñáõÃÛ³Ý 2004Ã. ¹»Ïï»Ùµ»ñÇ 16-Ç N 1795-Ü áñáßÙ³Ùµ Ñ³ëï³ïí³Í §Ø³Ï»ñ¨áõÃ³³ÏïÇí ÙÇçáóÝ»ñÇ ¨ Ù³Ï»ñ¨áõÃ³³ÏïÇí ÝÛáõÃ»ñ å³ñáõÝ³ÏáÕ Éí³óáÕ ¨ Ù³ùñáÕ ÙÇçáóÝ»ñÇ ï»ËÝÇÏ³Ï³Ý Ï³ÝáÝ³Ï³ñ•Ç¦ §Ֆերի¦, §Լյուդվիգ¦ Ï³Ù §Սորտի¦`  արտասահմանյան  արտադրությ³ն</t>
  </si>
  <si>
    <t>Ø³ùñáÕ-Éí³óáÕ ¨ ³Ëï³Ñ³ÝáÕ Ù³ÍáõÏ, ãß»ñï³íáñíáÕ Ù³ÍáõÏ³ÝÙ³Ý ½³Ý•í³Í ¹»ÕÝ³Ï³Ý³ã³íáõÝ »ñ³Ý•Ç: ú•ï³•áñÍí³Í Ñáï³íáñÇãÇ Ñáïáí: øÉáñÇ ÃáõÛÉ Ñáïáí: æñáõÙ ãÉáõÍíáÕ ÙÝ³óáñ¹Ç ½³Ý•í³Í³ÛÇÝ Ù³ëÁ` 45%-Çó áã å³Ï³ë, ³ÏïÇí ùÉáñÇ ½³Ý•í³Í³ÛÇÝ Ù³ëÁ` 2,5%-Çó áã å³Ï³ë: ö³Ã»Ã³íáñí³Í åáÉÇÙ»ñ³ÛÇÝ ï³ñ³ÛáõÙ 1Ï• ½³Ý•í³Íáí: ²Ýíï³Ý•áõÃÛáõÝÁ, Ù³ÏÝßáõÙÁ ¨ ÷³Ã»Ã³íáñáõÙÁ` ÐÐ Ï³é³í³ñáõÃÛ³Ý 2004Ã. ¹»Ïï»Ùµ»ñÇ 16-Ç N1795-Ü áñáßÙ³Ùµ Ñ³ëï³ïí³Í §Ø³Ï»ñ¨áõÛÃ³³ÏïÇí ÙÇçáóÝ»ñÇ ¨ Ø³Ï»ñ¨áõÛÃ³³ÏïÇí ÝÛáõÃ»ñ å³ñáõÝ³ÏáÕ Éí³óáÕ ¨ Ù³ùñáÕ ÙÇçáóÝ»ñÇ ï»ËÝÇÏ³Ï³Ý Ï³ÝáÝ³Ï³ñ•Ç¦: ,, Դոմեստոս՛՛ Ï³Ù Ñ³Ù³ñÅ»ùÁ:</t>
  </si>
  <si>
    <t>Հատակ մաքրելու լաթ 80x60սմ չափսի բամբակյա գործվածքից` հատակը լվանալու համար: Քաշը 95գրամ: ,,Վիլեդա” կամ ,,Ֆրեկեն Բոկ” մակնիշի</t>
  </si>
  <si>
    <t>1Ավտոմատ անջատիչ Փոփոխական հոսանքիավտոմատանջատիչփակկատարման, պատի, 40Ահոսանքի համար</t>
  </si>
  <si>
    <t>1Ավտոմատ անջատիչ Փոփոխական հոսանքի ավտոմատ անջատիչփակկատարման, պատի, 60 Ա եռաֆազ հոսանքի համար</t>
  </si>
  <si>
    <t>1Ավտոմատ անջատիչ Փոփոխական հոսանքի ավտոմատ անջատիչփակկատարման, պատի, 100 Ա եռաֆազ հոսանքի համար</t>
  </si>
  <si>
    <t xml:space="preserve">Փոքր չափեր ունեցող ավտոմատ անջատիչներ Ý³Ë³ï»ëí³Í 32 A Ñáë³ÝùÇ Ñ³Ù³ñ </t>
  </si>
  <si>
    <t>Ցերեկային լամպ/լյումինեսցենտային/60սմ   Խողովակաձև լյումինեսցենտային լամպուղիղ, օղակաձևկամ U- ձև G-13 տիպիլամպակոթով, 20, 25, 40 Վտ անվանական հզորությամբ, 50 Հց հաճախականության, 120 սմ` ըստ ԳՕՍՏ 6825-91 կամհամարժեք։ Անվտանգությունը` ՀՀկառավարության 2005թ. փետրվարի 3-ի N 150-Նորոշմամբհաստատված “Ցածր լարման էլեկտրասարքավորումներին ներկայացվող պահանջների տեխնիկական կանոնակարգի”</t>
  </si>
  <si>
    <r>
      <t>Էլեկտրական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լամպ</t>
    </r>
    <r>
      <rPr>
        <sz val="6"/>
        <color rgb="FF000000"/>
        <rFont val="Arial LatArm"/>
        <family val="2"/>
      </rPr>
      <t xml:space="preserve"> 60W, 80W,100W </t>
    </r>
    <r>
      <rPr>
        <sz val="6"/>
        <color rgb="FF000000"/>
        <rFont val="GHEA Grapalat"/>
        <family val="3"/>
      </rPr>
      <t>Էլեկտրական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լամպ</t>
    </r>
    <r>
      <rPr>
        <sz val="6"/>
        <color rgb="FF000000"/>
        <rFont val="Arial LatArm"/>
        <family val="2"/>
      </rPr>
      <t xml:space="preserve"> (220-230) </t>
    </r>
    <r>
      <rPr>
        <sz val="6"/>
        <color rgb="FF000000"/>
        <rFont val="GHEA Grapalat"/>
        <family val="3"/>
      </rPr>
      <t>Վ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լարման</t>
    </r>
    <r>
      <rPr>
        <sz val="6"/>
        <color rgb="FF000000"/>
        <rFont val="Arial LatArm"/>
        <family val="2"/>
      </rPr>
      <t xml:space="preserve">, 50 </t>
    </r>
    <r>
      <rPr>
        <sz val="6"/>
        <color rgb="FF000000"/>
        <rFont val="GHEA Grapalat"/>
        <family val="3"/>
      </rPr>
      <t>Հց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հաճախականության</t>
    </r>
    <r>
      <rPr>
        <sz val="6"/>
        <color rgb="FF000000"/>
        <rFont val="Arial LatArm"/>
        <family val="2"/>
      </rPr>
      <t xml:space="preserve">, 100 </t>
    </r>
    <r>
      <rPr>
        <sz val="6"/>
        <color rgb="FF000000"/>
        <rFont val="GHEA Grapalat"/>
        <family val="3"/>
      </rPr>
      <t>Վտ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հզորությամբ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թափանցիկ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տանձաձև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կամ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սնկաձև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կոթառը</t>
    </r>
    <r>
      <rPr>
        <sz val="6"/>
        <color rgb="FF000000"/>
        <rFont val="Arial LatArm"/>
        <family val="2"/>
      </rPr>
      <t xml:space="preserve"> E 27/27 </t>
    </r>
    <r>
      <rPr>
        <sz val="6"/>
        <color rgb="FF000000"/>
        <rFont val="GHEA Grapalat"/>
        <family val="3"/>
      </rPr>
      <t>տիպի։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Անվտանգությունը՝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ըստ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ՀՀ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կառավարության</t>
    </r>
    <r>
      <rPr>
        <sz val="6"/>
        <color rgb="FF000000"/>
        <rFont val="Arial LatArm"/>
        <family val="2"/>
      </rPr>
      <t xml:space="preserve"> 2005</t>
    </r>
    <r>
      <rPr>
        <sz val="6"/>
        <color rgb="FF000000"/>
        <rFont val="GHEA Grapalat"/>
        <family val="3"/>
      </rPr>
      <t>թ</t>
    </r>
    <r>
      <rPr>
        <sz val="6"/>
        <color rgb="FF000000"/>
        <rFont val="Arial LatArm"/>
        <family val="2"/>
      </rPr>
      <t xml:space="preserve">. </t>
    </r>
    <r>
      <rPr>
        <sz val="6"/>
        <color rgb="FF000000"/>
        <rFont val="GHEA Grapalat"/>
        <family val="3"/>
      </rPr>
      <t>փետրվարի</t>
    </r>
    <r>
      <rPr>
        <sz val="6"/>
        <color rgb="FF000000"/>
        <rFont val="Arial LatArm"/>
        <family val="2"/>
      </rPr>
      <t xml:space="preserve"> 3-</t>
    </r>
    <r>
      <rPr>
        <sz val="6"/>
        <color rgb="FF000000"/>
        <rFont val="GHEA Grapalat"/>
        <family val="3"/>
      </rPr>
      <t>ի</t>
    </r>
    <r>
      <rPr>
        <sz val="6"/>
        <color rgb="FF000000"/>
        <rFont val="Arial LatArm"/>
        <family val="2"/>
      </rPr>
      <t xml:space="preserve"> N 150-</t>
    </r>
    <r>
      <rPr>
        <sz val="6"/>
        <color rgb="FF000000"/>
        <rFont val="GHEA Grapalat"/>
        <family val="3"/>
      </rPr>
      <t>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որոշմամբ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հաստատված</t>
    </r>
    <r>
      <rPr>
        <sz val="6"/>
        <color rgb="FF000000"/>
        <rFont val="Arial LatArm"/>
        <family val="2"/>
      </rPr>
      <t xml:space="preserve">: </t>
    </r>
  </si>
  <si>
    <r>
      <t>Լամպի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կոթար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GHEA Grapalat"/>
        <family val="3"/>
      </rPr>
      <t>Էլեկտրական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GHEA Grapalat"/>
        <family val="3"/>
      </rPr>
      <t>թափանցիկ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սնկաձև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GHEA Grapalat"/>
        <family val="3"/>
      </rPr>
      <t>տանձաձև</t>
    </r>
    <r>
      <rPr>
        <sz val="6"/>
        <color theme="1"/>
        <rFont val="Arial LatArm"/>
        <family val="2"/>
      </rPr>
      <t xml:space="preserve"> E27/27 </t>
    </r>
    <r>
      <rPr>
        <sz val="6"/>
        <color theme="1"/>
        <rFont val="GHEA Grapalat"/>
        <family val="3"/>
      </rPr>
      <t>տիպի</t>
    </r>
  </si>
  <si>
    <r>
      <t>Մեկուսիչ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ժապավեն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օղակաձև</t>
    </r>
    <r>
      <rPr>
        <sz val="6"/>
        <color theme="1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Հոսանքի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մեկուսացման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համար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տարբեր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երկարության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և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լայնության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գլանափաթեթներով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պոլիմերայինժապավեն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կապույտկամսևգույնի</t>
    </r>
  </si>
  <si>
    <r>
      <t>էլեկտրական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ապահովիչ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միաֆազ</t>
    </r>
    <r>
      <rPr>
        <sz val="6"/>
        <color rgb="FF000000"/>
        <rFont val="Arial LatArm"/>
        <family val="2"/>
      </rPr>
      <t>, 40</t>
    </r>
    <r>
      <rPr>
        <sz val="6"/>
        <color rgb="FF000000"/>
        <rFont val="GHEA Grapalat"/>
        <family val="3"/>
      </rPr>
      <t>Ա</t>
    </r>
    <r>
      <rPr>
        <sz val="6"/>
        <color rgb="FF000000"/>
        <rFont val="Arial LatArm"/>
        <family val="2"/>
      </rPr>
      <t xml:space="preserve">  </t>
    </r>
    <r>
      <rPr>
        <sz val="6"/>
        <color rgb="FF000000"/>
        <rFont val="GHEA Grapalat"/>
        <family val="3"/>
      </rPr>
      <t>Հալուն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ապահովիչ</t>
    </r>
    <r>
      <rPr>
        <sz val="6"/>
        <color rgb="FF000000"/>
        <rFont val="Arial LatArm"/>
        <family val="2"/>
      </rPr>
      <t xml:space="preserve">` 40 </t>
    </r>
    <r>
      <rPr>
        <sz val="6"/>
        <color rgb="FF000000"/>
        <rFont val="GHEA Grapalat"/>
        <family val="3"/>
      </rPr>
      <t>Ա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անվանական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հոսանքով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լարումը</t>
    </r>
    <r>
      <rPr>
        <sz val="6"/>
        <color rgb="FF000000"/>
        <rFont val="Arial LatArm"/>
        <family val="2"/>
      </rPr>
      <t xml:space="preserve">` 220 </t>
    </r>
    <r>
      <rPr>
        <sz val="6"/>
        <color rgb="FF000000"/>
        <rFont val="GHEA Grapalat"/>
        <family val="3"/>
      </rPr>
      <t>Վ</t>
    </r>
    <r>
      <rPr>
        <sz val="6"/>
        <color rgb="FF000000"/>
        <rFont val="Arial LatArm"/>
        <family val="2"/>
      </rPr>
      <t xml:space="preserve">: </t>
    </r>
    <r>
      <rPr>
        <sz val="6"/>
        <color rgb="FF000000"/>
        <rFont val="GHEA Grapalat"/>
        <family val="3"/>
      </rPr>
      <t>Նախատեսված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է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գերբեռնման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և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կարճ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միացումների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ժամանակ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ուժային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գծերի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պաշտպանության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համար</t>
    </r>
    <r>
      <rPr>
        <sz val="6"/>
        <color rgb="FF000000"/>
        <rFont val="Arial LatArm"/>
        <family val="2"/>
      </rPr>
      <t xml:space="preserve">: </t>
    </r>
    <r>
      <rPr>
        <sz val="6"/>
        <color rgb="FF000000"/>
        <rFont val="GHEA Grapalat"/>
        <family val="3"/>
      </rPr>
      <t>Անվտանգությունը</t>
    </r>
    <r>
      <rPr>
        <sz val="6"/>
        <color rgb="FF000000"/>
        <rFont val="Arial LatArm"/>
        <family val="2"/>
      </rPr>
      <t xml:space="preserve">` </t>
    </r>
    <r>
      <rPr>
        <sz val="6"/>
        <color rgb="FF000000"/>
        <rFont val="GHEA Grapalat"/>
        <family val="3"/>
      </rPr>
      <t>ըստ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ՀՀ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կառավարության</t>
    </r>
    <r>
      <rPr>
        <sz val="6"/>
        <color rgb="FF000000"/>
        <rFont val="Arial LatArm"/>
        <family val="2"/>
      </rPr>
      <t xml:space="preserve"> 2005 </t>
    </r>
    <r>
      <rPr>
        <sz val="6"/>
        <color rgb="FF000000"/>
        <rFont val="GHEA Grapalat"/>
        <family val="3"/>
      </rPr>
      <t>թ</t>
    </r>
    <r>
      <rPr>
        <sz val="6"/>
        <color rgb="FF000000"/>
        <rFont val="Arial LatArm"/>
        <family val="2"/>
      </rPr>
      <t xml:space="preserve">. </t>
    </r>
    <r>
      <rPr>
        <sz val="6"/>
        <color rgb="FF000000"/>
        <rFont val="GHEA Grapalat"/>
        <family val="3"/>
      </rPr>
      <t>փետրվարի</t>
    </r>
    <r>
      <rPr>
        <sz val="6"/>
        <color rgb="FF000000"/>
        <rFont val="Arial LatArm"/>
        <family val="2"/>
      </rPr>
      <t xml:space="preserve"> 3-</t>
    </r>
    <r>
      <rPr>
        <sz val="6"/>
        <color rgb="FF000000"/>
        <rFont val="GHEA Grapalat"/>
        <family val="3"/>
      </rPr>
      <t>ի</t>
    </r>
    <r>
      <rPr>
        <sz val="6"/>
        <color rgb="FF000000"/>
        <rFont val="Arial LatArm"/>
        <family val="2"/>
      </rPr>
      <t xml:space="preserve"> N 150-</t>
    </r>
    <r>
      <rPr>
        <sz val="6"/>
        <color rgb="FF000000"/>
        <rFont val="GHEA Grapalat"/>
        <family val="3"/>
      </rPr>
      <t>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որոշմամբ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հաստատված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ցածր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լարման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էլեկտրասարքավորումներին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ներկայացվող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պահանջների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տեխնիկական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կանոնակարգի</t>
    </r>
    <r>
      <rPr>
        <sz val="6"/>
        <color rgb="FF000000"/>
        <rFont val="Arial LatArm"/>
        <family val="2"/>
      </rPr>
      <t>:</t>
    </r>
  </si>
  <si>
    <r>
      <t>Վարդակ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երկբևեռանի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արտաքին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Վարդակ</t>
    </r>
    <r>
      <rPr>
        <sz val="6"/>
        <color theme="1"/>
        <rFont val="Arial LatArm"/>
        <family val="2"/>
      </rPr>
      <t xml:space="preserve"> 1 </t>
    </r>
    <r>
      <rPr>
        <sz val="6"/>
        <color theme="1"/>
        <rFont val="GHEA Grapalat"/>
        <family val="3"/>
      </rPr>
      <t>կամ</t>
    </r>
    <r>
      <rPr>
        <sz val="6"/>
        <color theme="1"/>
        <rFont val="Arial LatArm"/>
        <family val="2"/>
      </rPr>
      <t xml:space="preserve"> 2 </t>
    </r>
    <r>
      <rPr>
        <sz val="6"/>
        <color theme="1"/>
        <rFont val="GHEA Grapalat"/>
        <family val="3"/>
      </rPr>
      <t>տեղանոց պլաստմասսայե</t>
    </r>
    <r>
      <rPr>
        <sz val="6"/>
        <color theme="1"/>
        <rFont val="Arial LatArm"/>
        <family val="2"/>
      </rPr>
      <t xml:space="preserve"> UL-94V, 1  port RJ11 </t>
    </r>
    <r>
      <rPr>
        <sz val="6"/>
        <color theme="1"/>
        <rFont val="GHEA Grapalat"/>
        <family val="3"/>
      </rPr>
      <t>բնիկով</t>
    </r>
    <r>
      <rPr>
        <sz val="6"/>
        <color theme="1"/>
        <rFont val="Arial LatArm"/>
        <family val="2"/>
      </rPr>
      <t xml:space="preserve">, 1 </t>
    </r>
    <r>
      <rPr>
        <sz val="6"/>
        <color theme="1"/>
        <rFont val="GHEA Grapalat"/>
        <family val="3"/>
      </rPr>
      <t>տեղանոց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GHEA Grapalat"/>
        <family val="3"/>
      </rPr>
      <t>մեկուսիչի էլեկտրական դիմադրությունը</t>
    </r>
    <r>
      <rPr>
        <sz val="6"/>
        <color theme="1"/>
        <rFont val="Arial LatArm"/>
        <family val="2"/>
      </rPr>
      <t>` R 1000 MO</t>
    </r>
    <r>
      <rPr>
        <sz val="6"/>
        <color theme="1"/>
        <rFont val="GHEA Grapalat"/>
        <family val="3"/>
      </rPr>
      <t>м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GHEA Grapalat"/>
        <family val="3"/>
      </rPr>
      <t>աշխատանքային ջերմաստիճանը</t>
    </r>
    <r>
      <rPr>
        <sz val="6"/>
        <color theme="1"/>
        <rFont val="Arial LatArm"/>
        <family val="2"/>
      </rPr>
      <t xml:space="preserve">` </t>
    </r>
    <r>
      <rPr>
        <sz val="6"/>
        <color theme="1"/>
        <rFont val="GHEA Grapalat"/>
        <family val="3"/>
      </rPr>
      <t>մինուս</t>
    </r>
    <r>
      <rPr>
        <sz val="6"/>
        <color theme="1"/>
        <rFont val="Arial LatArm"/>
        <family val="2"/>
      </rPr>
      <t xml:space="preserve"> 30 °C-</t>
    </r>
    <r>
      <rPr>
        <sz val="6"/>
        <color theme="1"/>
        <rFont val="GHEA Grapalat"/>
        <family val="3"/>
      </rPr>
      <t>իցմինչև</t>
    </r>
    <r>
      <rPr>
        <sz val="6"/>
        <color theme="1"/>
        <rFont val="Arial LatArm"/>
        <family val="2"/>
      </rPr>
      <t xml:space="preserve">  +80 °C, </t>
    </r>
    <r>
      <rPr>
        <sz val="6"/>
        <color theme="1"/>
        <rFont val="GHEA Grapalat"/>
        <family val="3"/>
      </rPr>
      <t>սպիտակկամկաթնագույն</t>
    </r>
    <r>
      <rPr>
        <sz val="6"/>
        <color theme="1"/>
        <rFont val="Arial LatArm"/>
        <family val="2"/>
      </rPr>
      <t xml:space="preserve">: </t>
    </r>
    <r>
      <rPr>
        <sz val="6"/>
        <color theme="1"/>
        <rFont val="GHEA Grapalat"/>
        <family val="3"/>
      </rPr>
      <t>Անվտանգությունը</t>
    </r>
    <r>
      <rPr>
        <sz val="6"/>
        <color theme="1"/>
        <rFont val="Arial LatArm"/>
        <family val="2"/>
      </rPr>
      <t xml:space="preserve">`  </t>
    </r>
    <r>
      <rPr>
        <sz val="6"/>
        <color theme="1"/>
        <rFont val="GHEA Grapalat"/>
        <family val="3"/>
      </rPr>
      <t>ըստՀՀկառավարության</t>
    </r>
    <r>
      <rPr>
        <sz val="6"/>
        <color theme="1"/>
        <rFont val="Arial LatArm"/>
        <family val="2"/>
      </rPr>
      <t xml:space="preserve"> 2005 </t>
    </r>
    <r>
      <rPr>
        <sz val="6"/>
        <color theme="1"/>
        <rFont val="GHEA Grapalat"/>
        <family val="3"/>
      </rPr>
      <t>թ</t>
    </r>
    <r>
      <rPr>
        <sz val="6"/>
        <color theme="1"/>
        <rFont val="Arial LatArm"/>
        <family val="2"/>
      </rPr>
      <t xml:space="preserve">. </t>
    </r>
    <r>
      <rPr>
        <sz val="6"/>
        <color theme="1"/>
        <rFont val="GHEA Grapalat"/>
        <family val="3"/>
      </rPr>
      <t>փետրվարի</t>
    </r>
    <r>
      <rPr>
        <sz val="6"/>
        <color theme="1"/>
        <rFont val="Arial LatArm"/>
        <family val="2"/>
      </rPr>
      <t xml:space="preserve"> 3-</t>
    </r>
    <r>
      <rPr>
        <sz val="6"/>
        <color theme="1"/>
        <rFont val="GHEA Grapalat"/>
        <family val="3"/>
      </rPr>
      <t>ի</t>
    </r>
    <r>
      <rPr>
        <sz val="6"/>
        <color theme="1"/>
        <rFont val="Arial LatArm"/>
        <family val="2"/>
      </rPr>
      <t xml:space="preserve"> N 150-</t>
    </r>
    <r>
      <rPr>
        <sz val="6"/>
        <color theme="1"/>
        <rFont val="GHEA Grapalat"/>
        <family val="3"/>
      </rPr>
      <t>Ն որոշմամբ հաստատված</t>
    </r>
    <r>
      <rPr>
        <sz val="6"/>
        <color theme="1"/>
        <rFont val="Arial LatArm"/>
        <family val="2"/>
      </rPr>
      <t xml:space="preserve">« </t>
    </r>
    <r>
      <rPr>
        <sz val="6"/>
        <color theme="1"/>
        <rFont val="GHEA Grapalat"/>
        <family val="3"/>
      </rPr>
      <t>Ցածր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լարման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էլեկտրասարքավորումներին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ներկայացվող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պահանջների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տեխնիկական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կանոնակարգի</t>
    </r>
    <r>
      <rPr>
        <sz val="6"/>
        <color theme="1"/>
        <rFont val="Arial LatArm"/>
        <family val="2"/>
      </rPr>
      <t>»</t>
    </r>
  </si>
  <si>
    <r>
      <t>եռակցման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նյութեր</t>
    </r>
    <r>
      <rPr>
        <sz val="6"/>
        <color theme="1"/>
        <rFont val="Arial LatArm"/>
        <family val="2"/>
      </rPr>
      <t xml:space="preserve">      </t>
    </r>
    <r>
      <rPr>
        <sz val="6"/>
        <color theme="1"/>
        <rFont val="GHEA Grapalat"/>
        <family val="3"/>
      </rPr>
      <t>Էլեկտրոդ</t>
    </r>
    <r>
      <rPr>
        <sz val="6"/>
        <color theme="1"/>
        <rFont val="Arial LatArm"/>
        <family val="2"/>
      </rPr>
      <t xml:space="preserve">    4</t>
    </r>
    <r>
      <rPr>
        <sz val="6"/>
        <color theme="1"/>
        <rFont val="GHEA Grapalat"/>
        <family val="3"/>
      </rPr>
      <t>մմ հաստությամբ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GHEA Grapalat"/>
        <family val="3"/>
      </rPr>
      <t>փոփոխական հոսանքի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GHEA Grapalat"/>
        <family val="3"/>
      </rPr>
      <t>զոդմանհամար</t>
    </r>
  </si>
  <si>
    <r>
      <t>Ջրի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ծորակ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GHEA Grapalat"/>
        <family val="3"/>
      </rPr>
      <t xml:space="preserve">փական </t>
    </r>
    <r>
      <rPr>
        <sz val="6"/>
        <color rgb="FF000000"/>
        <rFont val="GHEA Grapalat"/>
        <family val="3"/>
      </rPr>
      <t>Տարբերչափերի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խառնիչայինտիպի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ըստԳՕՍՏ</t>
    </r>
    <r>
      <rPr>
        <sz val="6"/>
        <color rgb="FF000000"/>
        <rFont val="Arial LatArm"/>
        <family val="2"/>
      </rPr>
      <t xml:space="preserve"> 25809-96, </t>
    </r>
    <r>
      <rPr>
        <sz val="6"/>
        <color rgb="FF000000"/>
        <rFont val="GHEA Grapalat"/>
        <family val="3"/>
      </rPr>
      <t>արտասահմանյան</t>
    </r>
  </si>
  <si>
    <r>
      <t>Ջրի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ծորակ</t>
    </r>
    <r>
      <rPr>
        <sz val="6"/>
        <color theme="1"/>
        <rFont val="Arial LatArm"/>
        <family val="2"/>
      </rPr>
      <t xml:space="preserve"> 2 </t>
    </r>
    <r>
      <rPr>
        <sz val="6"/>
        <color theme="1"/>
        <rFont val="GHEA Grapalat"/>
        <family val="3"/>
      </rPr>
      <t xml:space="preserve">փականով </t>
    </r>
    <r>
      <rPr>
        <sz val="6"/>
        <color rgb="FF000000"/>
        <rFont val="GHEA Grapalat"/>
        <family val="3"/>
      </rPr>
      <t>Տարբերչափերի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խառնիչայինտիպի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ըստԳՕՍՏ</t>
    </r>
    <r>
      <rPr>
        <sz val="6"/>
        <color rgb="FF000000"/>
        <rFont val="Arial LatArm"/>
        <family val="2"/>
      </rPr>
      <t xml:space="preserve"> 25809-96, </t>
    </r>
    <r>
      <rPr>
        <sz val="6"/>
        <color rgb="FF000000"/>
        <rFont val="GHEA Grapalat"/>
        <family val="3"/>
      </rPr>
      <t>արտասահմանյան</t>
    </r>
  </si>
  <si>
    <r>
      <t>Սանդուղք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մետաղյա</t>
    </r>
    <r>
      <rPr>
        <sz val="6"/>
        <color theme="1"/>
        <rFont val="Arial LatArm"/>
        <family val="2"/>
      </rPr>
      <t xml:space="preserve">    </t>
    </r>
    <r>
      <rPr>
        <sz val="6"/>
        <color theme="1"/>
        <rFont val="GHEA Grapalat"/>
        <family val="3"/>
      </rPr>
      <t>բացովի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ալյումինից</t>
    </r>
    <r>
      <rPr>
        <sz val="6"/>
        <color theme="1"/>
        <rFont val="Arial LatArm"/>
        <family val="2"/>
      </rPr>
      <t>,</t>
    </r>
    <r>
      <rPr>
        <sz val="6"/>
        <color rgb="FF000000"/>
        <rFont val="Arial LatArm"/>
        <family val="2"/>
      </rPr>
      <t xml:space="preserve">  </t>
    </r>
    <r>
      <rPr>
        <sz val="6"/>
        <color rgb="FF000000"/>
        <rFont val="GHEA Grapalat"/>
        <family val="3"/>
      </rPr>
      <t>մետաղյախողովակից</t>
    </r>
    <r>
      <rPr>
        <sz val="6"/>
        <color rgb="FF000000"/>
        <rFont val="Arial LatArm"/>
        <family val="2"/>
      </rPr>
      <t xml:space="preserve">, </t>
    </r>
    <r>
      <rPr>
        <sz val="6"/>
        <color rgb="FF000000"/>
        <rFont val="GHEA Grapalat"/>
        <family val="3"/>
      </rPr>
      <t>անկյունակի ցևմետաղյաթիթեղից</t>
    </r>
    <r>
      <rPr>
        <sz val="6"/>
        <color rgb="FF000000"/>
        <rFont val="Arial LatArm"/>
        <family val="2"/>
      </rPr>
      <t>:</t>
    </r>
  </si>
  <si>
    <r>
      <t>Զանազան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կողպեքներ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և</t>
    </r>
    <r>
      <rPr>
        <sz val="6"/>
        <color rgb="FF000000"/>
        <rFont val="Arial LatArm"/>
        <family val="2"/>
      </rPr>
      <t xml:space="preserve"> </t>
    </r>
    <r>
      <rPr>
        <sz val="6"/>
        <color rgb="FF000000"/>
        <rFont val="GHEA Grapalat"/>
        <family val="3"/>
      </rPr>
      <t>փականներ</t>
    </r>
    <r>
      <rPr>
        <sz val="6"/>
        <color theme="1"/>
        <rFont val="Arial LatArm"/>
        <family val="2"/>
      </rPr>
      <t xml:space="preserve">  </t>
    </r>
    <r>
      <rPr>
        <sz val="6"/>
        <color theme="1"/>
        <rFont val="GHEA Grapalat"/>
        <family val="3"/>
      </rPr>
      <t>Դռան ներդրովի կողպեք բանալիներով</t>
    </r>
    <r>
      <rPr>
        <sz val="6"/>
        <color theme="1"/>
        <rFont val="Arial LatArm"/>
        <family val="2"/>
      </rPr>
      <t xml:space="preserve">, </t>
    </r>
    <r>
      <rPr>
        <sz val="6"/>
        <color theme="1"/>
        <rFont val="GHEA Grapalat"/>
        <family val="3"/>
      </rPr>
      <t>ԳՕՍՏ</t>
    </r>
    <r>
      <rPr>
        <sz val="6"/>
        <color theme="1"/>
        <rFont val="Arial LatArm"/>
        <family val="2"/>
      </rPr>
      <t xml:space="preserve"> 5089-2003 </t>
    </r>
    <r>
      <rPr>
        <sz val="6"/>
        <color theme="1"/>
        <rFont val="GHEA Grapalat"/>
        <family val="3"/>
      </rPr>
      <t>կամ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համարժեք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արտասահմանյան</t>
    </r>
    <r>
      <rPr>
        <sz val="6"/>
        <color theme="1"/>
        <rFont val="Arial LatArm"/>
        <family val="2"/>
      </rPr>
      <t xml:space="preserve"> </t>
    </r>
    <r>
      <rPr>
        <sz val="6"/>
        <color theme="1"/>
        <rFont val="GHEA Grapalat"/>
        <family val="3"/>
      </rPr>
      <t>արտադրության</t>
    </r>
  </si>
  <si>
    <t>Օ6</t>
  </si>
  <si>
    <t>Օ7</t>
  </si>
  <si>
    <t>21.05.2015թ.</t>
  </si>
  <si>
    <t>27.05.2015թ.</t>
  </si>
  <si>
    <t>&lt;&lt;Էկոմիքս&gt;&gt; ՍՊԸ</t>
  </si>
  <si>
    <t>&lt;&lt;ՄագնատԷս&gt;&gt; ՍՊԸ</t>
  </si>
  <si>
    <t>Չափաբաժին 23</t>
  </si>
  <si>
    <t>Գնման ընթացակարգում կիրառվել են Գնումների ոլորտը կարգավորող օրենսդրությամբ նախատեսված բանակցություններ գների նվազեցման նպատակով: Չափաբաժին 16 &lt;&lt;Մեծ Ծիածան&gt;&gt; ՍՊԸ - 3000 (երեք հազար) ՀՀ դրամ (ներառյալ ԱԱՀ): Չափաբաժին 18 &lt;&lt;Մեծ Ծիածան&gt;&gt; ՍՊԸ - 45 (քառասունհինգ հազար) ՀՀ դրամ (ներառյալ ԱԱՀ): Չափաբաժին 19 &lt;&lt;Էկոմիքս&gt;&gt; ՍՊԸ - 12000 (տասներկու հազար) ՀՀ դրամ (ներառյալ ԱԱՀ): Չափաբաժին 20 &lt;&lt;Մեծ Ծիածան&gt;&gt; ՍՊԸ - 78000 (յոթանասունութ հազար) ՀՀ դրամ (ներառյալ ԱԱՀ): Չափաբաժին 22 &lt;&lt;Մեծ Ծիածան&gt;&gt; ՍՊԸ - 24000 (քսանչորս հազար) ՀՀ դրամ (ներառյալ ԱԱՀ):</t>
  </si>
  <si>
    <t>Մերժված հայտեր չկան:</t>
  </si>
  <si>
    <t>30.06.2015թ.</t>
  </si>
  <si>
    <t>17.07.2015թ.</t>
  </si>
  <si>
    <t>22.07.2015թ.</t>
  </si>
  <si>
    <t>23.07.2015թ.</t>
  </si>
  <si>
    <t>03.08.2015թ.</t>
  </si>
  <si>
    <t>07.08.2015թ.</t>
  </si>
  <si>
    <t>Ծրագիր` 03.01.01.06</t>
  </si>
  <si>
    <t>ՀՀ ԿԱ Ո-ՇՀԱՊՁԲ-15/11-8-ՏԱ/2015/ՏՎ/Հ</t>
  </si>
  <si>
    <t>Ծրագիր` 03.01.01.07</t>
  </si>
  <si>
    <t>«Էկոմիքս» ՍՊԸ</t>
  </si>
  <si>
    <t>ՀՀ ԿԱ Ո-ՇՀԱՊՁԲ-15/11-27-ՏԱ/2015/ՏՎ/Հ</t>
  </si>
  <si>
    <t>ՀՀ ԿԱ Ո-ՇՀԱՊՁԲ-15/11-1-ՏԱ/2015/ՏՎ/Հ</t>
  </si>
  <si>
    <t>ՀՀ ԿԱ Ո-ՇՀԱՊՁԲ-15/11-95-ՏԱ/2015/ՏՎ/Հ</t>
  </si>
  <si>
    <t>ՀՀ ԿԱ Ո-ՇՀԱՊՁԲ-15/11-122-ՏԱ/2015/ՏՎ/Հ</t>
  </si>
  <si>
    <t>«ԷԿՈՄԻՔՍ» ՍՊԸ</t>
  </si>
  <si>
    <t>/1570021371390100/</t>
  </si>
  <si>
    <t>/01255701/</t>
  </si>
  <si>
    <t xml:space="preserve"> ekomixllc@gmail.com</t>
  </si>
  <si>
    <t>ք. Երևան, Լենինգրադյան 31/1 բն. 28 
Հեռ. (093)028379</t>
  </si>
  <si>
    <t>5; 10; 19</t>
  </si>
  <si>
    <t>1; 7; 9; 12; 13</t>
  </si>
  <si>
    <t>2-4; 11; 14-18; 20-23</t>
  </si>
  <si>
    <t xml:space="preserve"> Իրավ. հասցե ք. Երևան, Ա.Ավետիսյան 78 բն.3
 հեռ. 077-11-34-41</t>
  </si>
  <si>
    <t>/2050622051531001/</t>
  </si>
  <si>
    <t>19-րդ չափաբաժնով &lt;&lt;Մակրո Ֆուդ&gt;&gt; ՍՊԸ-ի գնային առաջարկը մերժվել է տեխնիկական բնութագրին չհամապատասխանելու պատճառով:</t>
  </si>
  <si>
    <t>ՇՀ ԸՆԹԱՑԱԿԱՐԳԻ ԾԱԾԿԱԳԻՐԸ՝ ՀՀԿԱ Ո-ՇՀԱՊՁԲ-15/11-ՏԱ/2015/ՏՎ/Հ</t>
  </si>
  <si>
    <t>Պատվիրատուն` ՀՀ ԿԱ ոստիկանությունը, որը գտնվում է Նալբանդյան 130 հասցեում, ստորև ներկայացնում է ՀՀԿԱ Ո-ՇՀԱՊՁԲ-15/11-ՏԱ/2015/ՏՎ/Հ ծածկագրով հայտարարված ՇՀ ընթացակարգի արդյունքում կնքված պայմանագրի /երի/ մասին տեղեկատվությունը։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</si>
</sst>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Times Armenian"/>
      <family val="1"/>
    </font>
    <font>
      <sz val="6"/>
      <color rgb="FF000000"/>
      <name val="Times Armenian"/>
      <family val="1"/>
    </font>
    <font>
      <sz val="6"/>
      <color rgb="FF000000"/>
      <name val="GHEA Grapalat"/>
      <family val="3"/>
    </font>
    <font>
      <sz val="6"/>
      <color rgb="FF000000"/>
      <name val="Arial LatArm"/>
      <family val="2"/>
    </font>
    <font>
      <sz val="6"/>
      <color theme="1"/>
      <name val="Arial LatArm"/>
      <family val="2"/>
    </font>
    <font>
      <sz val="7"/>
      <color theme="0"/>
      <name val="GHEA Grapalat"/>
      <family val="3"/>
    </font>
    <font>
      <sz val="10"/>
      <color theme="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8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21" fillId="0" borderId="0" xfId="0" applyFont="1" applyFill="1"/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1"/>
  <sheetViews>
    <sheetView tabSelected="1" topLeftCell="A229" zoomScale="120" zoomScaleNormal="120" workbookViewId="0">
      <selection sqref="A1:J245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30.7109375" style="1" customWidth="1"/>
    <col min="11" max="11" width="7.5703125" style="68" customWidth="1"/>
    <col min="12" max="16384" width="9.140625" style="1"/>
  </cols>
  <sheetData>
    <row r="1" spans="1:11" s="15" customFormat="1" ht="17.25">
      <c r="A1" s="141" t="s">
        <v>9</v>
      </c>
      <c r="B1" s="141"/>
      <c r="C1" s="141"/>
      <c r="D1" s="141"/>
      <c r="E1" s="141"/>
      <c r="F1" s="141"/>
      <c r="G1" s="141"/>
      <c r="H1" s="141"/>
      <c r="I1" s="141"/>
      <c r="J1" s="141"/>
      <c r="K1" s="67"/>
    </row>
    <row r="2" spans="1:11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67"/>
    </row>
    <row r="3" spans="1:11" s="15" customFormat="1" ht="17.25">
      <c r="A3" s="141" t="s">
        <v>10</v>
      </c>
      <c r="B3" s="141"/>
      <c r="C3" s="141"/>
      <c r="D3" s="141"/>
      <c r="E3" s="141"/>
      <c r="F3" s="141"/>
      <c r="G3" s="141"/>
      <c r="H3" s="141"/>
      <c r="I3" s="141"/>
      <c r="J3" s="141"/>
      <c r="K3" s="67"/>
    </row>
    <row r="4" spans="1:11" s="15" customFormat="1">
      <c r="A4" s="14"/>
      <c r="B4" s="14"/>
      <c r="C4" s="14"/>
      <c r="D4" s="14"/>
      <c r="E4" s="14"/>
      <c r="F4" s="14"/>
      <c r="G4" s="14"/>
      <c r="H4" s="14"/>
      <c r="I4" s="14"/>
      <c r="K4" s="67"/>
    </row>
    <row r="5" spans="1:11" s="15" customFormat="1" ht="19.5" customHeight="1">
      <c r="A5" s="141" t="s">
        <v>218</v>
      </c>
      <c r="B5" s="141"/>
      <c r="C5" s="141"/>
      <c r="D5" s="141"/>
      <c r="E5" s="141"/>
      <c r="F5" s="141"/>
      <c r="G5" s="141"/>
      <c r="H5" s="141"/>
      <c r="I5" s="141"/>
      <c r="J5" s="141"/>
      <c r="K5" s="67"/>
    </row>
    <row r="6" spans="1:11" s="15" customFormat="1" ht="45" customHeight="1">
      <c r="A6" s="142" t="s">
        <v>219</v>
      </c>
      <c r="B6" s="142"/>
      <c r="C6" s="142"/>
      <c r="D6" s="142"/>
      <c r="E6" s="142"/>
      <c r="F6" s="142"/>
      <c r="G6" s="142"/>
      <c r="H6" s="142"/>
      <c r="I6" s="142"/>
      <c r="J6" s="142"/>
      <c r="K6" s="67"/>
    </row>
    <row r="7" spans="1:11" s="15" customFormat="1" ht="6" customHeight="1">
      <c r="K7" s="67"/>
    </row>
    <row r="8" spans="1:11" s="15" customFormat="1" ht="12.75" customHeight="1">
      <c r="B8" s="73" t="s">
        <v>1</v>
      </c>
      <c r="C8" s="73"/>
      <c r="D8" s="73"/>
      <c r="E8" s="73"/>
      <c r="F8" s="73"/>
      <c r="G8" s="73"/>
      <c r="H8" s="73"/>
      <c r="I8" s="73"/>
      <c r="J8" s="73"/>
      <c r="K8" s="67"/>
    </row>
    <row r="9" spans="1:11" s="15" customFormat="1" ht="11.25" customHeight="1">
      <c r="B9" s="84" t="s">
        <v>2</v>
      </c>
      <c r="C9" s="84" t="s">
        <v>3</v>
      </c>
      <c r="D9" s="84" t="s">
        <v>4</v>
      </c>
      <c r="E9" s="147" t="s">
        <v>5</v>
      </c>
      <c r="F9" s="148"/>
      <c r="G9" s="147" t="s">
        <v>6</v>
      </c>
      <c r="H9" s="148"/>
      <c r="I9" s="97" t="s">
        <v>7</v>
      </c>
      <c r="J9" s="84" t="s">
        <v>85</v>
      </c>
      <c r="K9" s="67"/>
    </row>
    <row r="10" spans="1:11" s="15" customFormat="1" ht="10.5" customHeight="1">
      <c r="B10" s="85"/>
      <c r="C10" s="85"/>
      <c r="D10" s="85"/>
      <c r="E10" s="149" t="s">
        <v>84</v>
      </c>
      <c r="F10" s="84" t="s">
        <v>0</v>
      </c>
      <c r="G10" s="147" t="s">
        <v>8</v>
      </c>
      <c r="H10" s="148"/>
      <c r="I10" s="146"/>
      <c r="J10" s="85"/>
      <c r="K10" s="67"/>
    </row>
    <row r="11" spans="1:11" s="15" customFormat="1" ht="12.75" customHeight="1">
      <c r="B11" s="85"/>
      <c r="C11" s="85"/>
      <c r="D11" s="85"/>
      <c r="E11" s="150"/>
      <c r="F11" s="85"/>
      <c r="G11" s="149" t="s">
        <v>84</v>
      </c>
      <c r="H11" s="84" t="s">
        <v>0</v>
      </c>
      <c r="I11" s="146"/>
      <c r="J11" s="85"/>
      <c r="K11" s="67"/>
    </row>
    <row r="12" spans="1:11" s="15" customFormat="1" ht="12.75" customHeight="1">
      <c r="B12" s="85"/>
      <c r="C12" s="85"/>
      <c r="D12" s="85"/>
      <c r="E12" s="150"/>
      <c r="F12" s="85"/>
      <c r="G12" s="150"/>
      <c r="H12" s="85"/>
      <c r="I12" s="146"/>
      <c r="J12" s="86"/>
      <c r="K12" s="67"/>
    </row>
    <row r="13" spans="1:11" s="46" customFormat="1" ht="71.25" customHeight="1">
      <c r="B13" s="51">
        <v>1</v>
      </c>
      <c r="C13" s="52" t="s">
        <v>140</v>
      </c>
      <c r="D13" s="49" t="s">
        <v>97</v>
      </c>
      <c r="E13" s="52">
        <v>400</v>
      </c>
      <c r="F13" s="52">
        <v>400</v>
      </c>
      <c r="G13" s="50">
        <f>E13*K13</f>
        <v>880000</v>
      </c>
      <c r="H13" s="50">
        <f>F13*K13</f>
        <v>880000</v>
      </c>
      <c r="I13" s="43" t="s">
        <v>161</v>
      </c>
      <c r="J13" s="43" t="s">
        <v>161</v>
      </c>
      <c r="K13" s="70">
        <v>2200</v>
      </c>
    </row>
    <row r="14" spans="1:11" s="46" customFormat="1" ht="47.25" customHeight="1">
      <c r="B14" s="51">
        <v>2</v>
      </c>
      <c r="C14" s="52" t="s">
        <v>141</v>
      </c>
      <c r="D14" s="49" t="s">
        <v>97</v>
      </c>
      <c r="E14" s="52">
        <v>1000</v>
      </c>
      <c r="F14" s="52">
        <v>1000</v>
      </c>
      <c r="G14" s="50">
        <f t="shared" ref="G14:G35" si="0">E14*K14</f>
        <v>130000</v>
      </c>
      <c r="H14" s="50">
        <f t="shared" ref="H14:H35" si="1">F14*K14</f>
        <v>130000</v>
      </c>
      <c r="I14" s="47" t="s">
        <v>162</v>
      </c>
      <c r="J14" s="47" t="s">
        <v>162</v>
      </c>
      <c r="K14" s="71">
        <v>130</v>
      </c>
    </row>
    <row r="15" spans="1:11" s="46" customFormat="1" ht="51" customHeight="1">
      <c r="B15" s="51">
        <v>3</v>
      </c>
      <c r="C15" s="52" t="s">
        <v>142</v>
      </c>
      <c r="D15" s="49" t="s">
        <v>97</v>
      </c>
      <c r="E15" s="52">
        <v>50</v>
      </c>
      <c r="F15" s="52">
        <v>50</v>
      </c>
      <c r="G15" s="50">
        <f t="shared" si="0"/>
        <v>100000</v>
      </c>
      <c r="H15" s="50">
        <f t="shared" si="1"/>
        <v>100000</v>
      </c>
      <c r="I15" s="47" t="s">
        <v>163</v>
      </c>
      <c r="J15" s="47" t="s">
        <v>163</v>
      </c>
      <c r="K15" s="70">
        <v>2000</v>
      </c>
    </row>
    <row r="16" spans="1:11" s="46" customFormat="1" ht="166.5" customHeight="1">
      <c r="B16" s="51">
        <v>4</v>
      </c>
      <c r="C16" s="52" t="s">
        <v>96</v>
      </c>
      <c r="D16" s="49" t="s">
        <v>97</v>
      </c>
      <c r="E16" s="52">
        <v>4086</v>
      </c>
      <c r="F16" s="52">
        <v>4086</v>
      </c>
      <c r="G16" s="50">
        <f t="shared" si="0"/>
        <v>939780</v>
      </c>
      <c r="H16" s="50">
        <f t="shared" si="1"/>
        <v>939780</v>
      </c>
      <c r="I16" s="47" t="s">
        <v>164</v>
      </c>
      <c r="J16" s="47" t="s">
        <v>164</v>
      </c>
      <c r="K16" s="70">
        <v>230</v>
      </c>
    </row>
    <row r="17" spans="2:11" s="46" customFormat="1" ht="67.5" customHeight="1">
      <c r="B17" s="51">
        <v>5</v>
      </c>
      <c r="C17" s="52" t="s">
        <v>157</v>
      </c>
      <c r="D17" s="49" t="s">
        <v>98</v>
      </c>
      <c r="E17" s="52">
        <v>1000</v>
      </c>
      <c r="F17" s="52">
        <v>1000</v>
      </c>
      <c r="G17" s="50">
        <f t="shared" si="0"/>
        <v>350000</v>
      </c>
      <c r="H17" s="50">
        <f t="shared" si="1"/>
        <v>350000</v>
      </c>
      <c r="I17" s="47" t="s">
        <v>165</v>
      </c>
      <c r="J17" s="47" t="s">
        <v>165</v>
      </c>
      <c r="K17" s="71">
        <v>350</v>
      </c>
    </row>
    <row r="18" spans="2:11" s="46" customFormat="1" ht="118.5" customHeight="1">
      <c r="B18" s="51">
        <v>6</v>
      </c>
      <c r="C18" s="52" t="s">
        <v>158</v>
      </c>
      <c r="D18" s="49" t="s">
        <v>98</v>
      </c>
      <c r="E18" s="52">
        <v>500</v>
      </c>
      <c r="F18" s="52">
        <v>500</v>
      </c>
      <c r="G18" s="50">
        <f t="shared" si="0"/>
        <v>300000</v>
      </c>
      <c r="H18" s="50">
        <f t="shared" si="1"/>
        <v>300000</v>
      </c>
      <c r="I18" s="47" t="s">
        <v>166</v>
      </c>
      <c r="J18" s="47" t="s">
        <v>166</v>
      </c>
      <c r="K18" s="71">
        <v>600</v>
      </c>
    </row>
    <row r="19" spans="2:11" s="46" customFormat="1" ht="102" customHeight="1">
      <c r="B19" s="51">
        <v>7</v>
      </c>
      <c r="C19" s="48" t="s">
        <v>159</v>
      </c>
      <c r="D19" s="49" t="s">
        <v>98</v>
      </c>
      <c r="E19" s="52">
        <v>1000</v>
      </c>
      <c r="F19" s="52">
        <v>1000</v>
      </c>
      <c r="G19" s="50">
        <f t="shared" si="0"/>
        <v>1000000</v>
      </c>
      <c r="H19" s="50">
        <f t="shared" si="1"/>
        <v>1000000</v>
      </c>
      <c r="I19" s="47" t="s">
        <v>167</v>
      </c>
      <c r="J19" s="47" t="s">
        <v>167</v>
      </c>
      <c r="K19" s="71">
        <v>1000</v>
      </c>
    </row>
    <row r="20" spans="2:11" s="46" customFormat="1" ht="33.75" customHeight="1">
      <c r="B20" s="51">
        <v>8</v>
      </c>
      <c r="C20" s="52" t="s">
        <v>143</v>
      </c>
      <c r="D20" s="49" t="s">
        <v>97</v>
      </c>
      <c r="E20" s="52">
        <v>1000</v>
      </c>
      <c r="F20" s="52">
        <v>1000</v>
      </c>
      <c r="G20" s="50">
        <f t="shared" si="0"/>
        <v>700000</v>
      </c>
      <c r="H20" s="50">
        <f t="shared" si="1"/>
        <v>700000</v>
      </c>
      <c r="I20" s="47" t="s">
        <v>168</v>
      </c>
      <c r="J20" s="47" t="s">
        <v>168</v>
      </c>
      <c r="K20" s="70">
        <v>700</v>
      </c>
    </row>
    <row r="21" spans="2:11" s="46" customFormat="1" ht="36" customHeight="1">
      <c r="B21" s="51">
        <v>9</v>
      </c>
      <c r="C21" s="52" t="s">
        <v>144</v>
      </c>
      <c r="D21" s="49" t="s">
        <v>97</v>
      </c>
      <c r="E21" s="52">
        <v>4</v>
      </c>
      <c r="F21" s="52">
        <v>4</v>
      </c>
      <c r="G21" s="50">
        <f t="shared" si="0"/>
        <v>24000</v>
      </c>
      <c r="H21" s="50">
        <f t="shared" si="1"/>
        <v>24000</v>
      </c>
      <c r="I21" s="47" t="s">
        <v>169</v>
      </c>
      <c r="J21" s="47" t="s">
        <v>169</v>
      </c>
      <c r="K21" s="70">
        <v>6000</v>
      </c>
    </row>
    <row r="22" spans="2:11" s="46" customFormat="1" ht="32.25" customHeight="1">
      <c r="B22" s="51">
        <v>10</v>
      </c>
      <c r="C22" s="52" t="s">
        <v>144</v>
      </c>
      <c r="D22" s="49" t="s">
        <v>97</v>
      </c>
      <c r="E22" s="52">
        <v>5</v>
      </c>
      <c r="F22" s="52">
        <v>5</v>
      </c>
      <c r="G22" s="50">
        <f t="shared" si="0"/>
        <v>40000</v>
      </c>
      <c r="H22" s="50">
        <f t="shared" si="1"/>
        <v>40000</v>
      </c>
      <c r="I22" s="47" t="s">
        <v>170</v>
      </c>
      <c r="J22" s="47" t="s">
        <v>170</v>
      </c>
      <c r="K22" s="70">
        <v>8000</v>
      </c>
    </row>
    <row r="23" spans="2:11" s="46" customFormat="1" ht="33" customHeight="1">
      <c r="B23" s="51">
        <v>11</v>
      </c>
      <c r="C23" s="52" t="s">
        <v>144</v>
      </c>
      <c r="D23" s="49" t="s">
        <v>97</v>
      </c>
      <c r="E23" s="52">
        <v>5</v>
      </c>
      <c r="F23" s="52">
        <v>5</v>
      </c>
      <c r="G23" s="50">
        <f t="shared" si="0"/>
        <v>60000</v>
      </c>
      <c r="H23" s="50">
        <f t="shared" si="1"/>
        <v>60000</v>
      </c>
      <c r="I23" s="47" t="s">
        <v>171</v>
      </c>
      <c r="J23" s="47" t="s">
        <v>171</v>
      </c>
      <c r="K23" s="70">
        <v>12000</v>
      </c>
    </row>
    <row r="24" spans="2:11" s="46" customFormat="1" ht="26.25" customHeight="1">
      <c r="B24" s="51">
        <v>12</v>
      </c>
      <c r="C24" s="52" t="s">
        <v>145</v>
      </c>
      <c r="D24" s="49" t="s">
        <v>97</v>
      </c>
      <c r="E24" s="52">
        <v>30</v>
      </c>
      <c r="F24" s="52">
        <v>30</v>
      </c>
      <c r="G24" s="50">
        <f t="shared" si="0"/>
        <v>36000</v>
      </c>
      <c r="H24" s="50">
        <f t="shared" si="1"/>
        <v>36000</v>
      </c>
      <c r="I24" s="47" t="s">
        <v>172</v>
      </c>
      <c r="J24" s="47" t="s">
        <v>172</v>
      </c>
      <c r="K24" s="70">
        <v>1200</v>
      </c>
    </row>
    <row r="25" spans="2:11" s="46" customFormat="1" ht="56.25" customHeight="1">
      <c r="B25" s="51">
        <v>13</v>
      </c>
      <c r="C25" s="52" t="s">
        <v>146</v>
      </c>
      <c r="D25" s="49" t="s">
        <v>97</v>
      </c>
      <c r="E25" s="52">
        <v>180</v>
      </c>
      <c r="F25" s="52">
        <v>180</v>
      </c>
      <c r="G25" s="50">
        <f t="shared" si="0"/>
        <v>18000</v>
      </c>
      <c r="H25" s="50">
        <f t="shared" si="1"/>
        <v>18000</v>
      </c>
      <c r="I25" s="63" t="s">
        <v>174</v>
      </c>
      <c r="J25" s="63" t="s">
        <v>174</v>
      </c>
      <c r="K25" s="70">
        <v>100</v>
      </c>
    </row>
    <row r="26" spans="2:11" s="46" customFormat="1" ht="83.25" customHeight="1">
      <c r="B26" s="51">
        <v>14</v>
      </c>
      <c r="C26" s="52" t="s">
        <v>147</v>
      </c>
      <c r="D26" s="49" t="s">
        <v>97</v>
      </c>
      <c r="E26" s="52">
        <v>22</v>
      </c>
      <c r="F26" s="52">
        <v>22</v>
      </c>
      <c r="G26" s="50">
        <f t="shared" si="0"/>
        <v>8800</v>
      </c>
      <c r="H26" s="50">
        <f t="shared" si="1"/>
        <v>8800</v>
      </c>
      <c r="I26" s="47" t="s">
        <v>173</v>
      </c>
      <c r="J26" s="47" t="s">
        <v>173</v>
      </c>
      <c r="K26" s="70">
        <v>400</v>
      </c>
    </row>
    <row r="27" spans="2:11" s="46" customFormat="1" ht="26.25" customHeight="1">
      <c r="B27" s="51">
        <v>15</v>
      </c>
      <c r="C27" s="52" t="s">
        <v>148</v>
      </c>
      <c r="D27" s="49" t="s">
        <v>97</v>
      </c>
      <c r="E27" s="52">
        <v>100</v>
      </c>
      <c r="F27" s="52">
        <v>100</v>
      </c>
      <c r="G27" s="50">
        <f t="shared" si="0"/>
        <v>11000</v>
      </c>
      <c r="H27" s="50">
        <f t="shared" si="1"/>
        <v>11000</v>
      </c>
      <c r="I27" s="64" t="s">
        <v>175</v>
      </c>
      <c r="J27" s="64" t="s">
        <v>175</v>
      </c>
      <c r="K27" s="70">
        <v>110</v>
      </c>
    </row>
    <row r="28" spans="2:11" s="46" customFormat="1" ht="43.5" customHeight="1">
      <c r="B28" s="51">
        <v>16</v>
      </c>
      <c r="C28" s="52" t="s">
        <v>149</v>
      </c>
      <c r="D28" s="49" t="s">
        <v>97</v>
      </c>
      <c r="E28" s="52">
        <v>20</v>
      </c>
      <c r="F28" s="52">
        <v>20</v>
      </c>
      <c r="G28" s="50">
        <f t="shared" si="0"/>
        <v>3000</v>
      </c>
      <c r="H28" s="50">
        <f t="shared" si="1"/>
        <v>3000</v>
      </c>
      <c r="I28" s="64" t="s">
        <v>176</v>
      </c>
      <c r="J28" s="64" t="s">
        <v>176</v>
      </c>
      <c r="K28" s="70">
        <v>150</v>
      </c>
    </row>
    <row r="29" spans="2:11" s="46" customFormat="1" ht="82.5" customHeight="1">
      <c r="B29" s="51">
        <v>17</v>
      </c>
      <c r="C29" s="52" t="s">
        <v>150</v>
      </c>
      <c r="D29" s="49" t="s">
        <v>97</v>
      </c>
      <c r="E29" s="52">
        <v>35</v>
      </c>
      <c r="F29" s="52">
        <v>35</v>
      </c>
      <c r="G29" s="50">
        <f t="shared" si="0"/>
        <v>35000</v>
      </c>
      <c r="H29" s="50">
        <f t="shared" si="1"/>
        <v>35000</v>
      </c>
      <c r="I29" s="63" t="s">
        <v>177</v>
      </c>
      <c r="J29" s="63" t="s">
        <v>177</v>
      </c>
      <c r="K29" s="70">
        <v>1000</v>
      </c>
    </row>
    <row r="30" spans="2:11" s="46" customFormat="1" ht="88.5" customHeight="1">
      <c r="B30" s="51">
        <v>18</v>
      </c>
      <c r="C30" s="52" t="s">
        <v>151</v>
      </c>
      <c r="D30" s="49" t="s">
        <v>97</v>
      </c>
      <c r="E30" s="52">
        <v>90</v>
      </c>
      <c r="F30" s="52">
        <v>90</v>
      </c>
      <c r="G30" s="50">
        <f t="shared" si="0"/>
        <v>45000</v>
      </c>
      <c r="H30" s="50">
        <f t="shared" si="1"/>
        <v>45000</v>
      </c>
      <c r="I30" s="64" t="s">
        <v>178</v>
      </c>
      <c r="J30" s="64" t="s">
        <v>178</v>
      </c>
      <c r="K30" s="70">
        <v>500</v>
      </c>
    </row>
    <row r="31" spans="2:11" s="46" customFormat="1" ht="25.5" customHeight="1">
      <c r="B31" s="51">
        <v>19</v>
      </c>
      <c r="C31" s="52" t="s">
        <v>152</v>
      </c>
      <c r="D31" s="49" t="s">
        <v>160</v>
      </c>
      <c r="E31" s="52">
        <v>3</v>
      </c>
      <c r="F31" s="52">
        <v>3</v>
      </c>
      <c r="G31" s="50">
        <f t="shared" si="0"/>
        <v>12000</v>
      </c>
      <c r="H31" s="50">
        <f t="shared" si="1"/>
        <v>12000</v>
      </c>
      <c r="I31" s="64" t="s">
        <v>179</v>
      </c>
      <c r="J31" s="64" t="s">
        <v>179</v>
      </c>
      <c r="K31" s="70">
        <v>4000</v>
      </c>
    </row>
    <row r="32" spans="2:11" s="46" customFormat="1" ht="25.5" customHeight="1">
      <c r="B32" s="51">
        <v>20</v>
      </c>
      <c r="C32" s="52" t="s">
        <v>153</v>
      </c>
      <c r="D32" s="49" t="s">
        <v>97</v>
      </c>
      <c r="E32" s="52">
        <v>52</v>
      </c>
      <c r="F32" s="52">
        <v>52</v>
      </c>
      <c r="G32" s="50">
        <f t="shared" si="0"/>
        <v>78000</v>
      </c>
      <c r="H32" s="50">
        <f t="shared" si="1"/>
        <v>78000</v>
      </c>
      <c r="I32" s="64" t="s">
        <v>180</v>
      </c>
      <c r="J32" s="64" t="s">
        <v>180</v>
      </c>
      <c r="K32" s="70">
        <v>1500</v>
      </c>
    </row>
    <row r="33" spans="2:11" s="46" customFormat="1" ht="24.75" customHeight="1">
      <c r="B33" s="51">
        <v>21</v>
      </c>
      <c r="C33" s="52" t="s">
        <v>154</v>
      </c>
      <c r="D33" s="49" t="s">
        <v>97</v>
      </c>
      <c r="E33" s="52">
        <v>37</v>
      </c>
      <c r="F33" s="52">
        <v>37</v>
      </c>
      <c r="G33" s="50">
        <f t="shared" si="0"/>
        <v>111000</v>
      </c>
      <c r="H33" s="50">
        <f t="shared" si="1"/>
        <v>111000</v>
      </c>
      <c r="I33" s="64" t="s">
        <v>181</v>
      </c>
      <c r="J33" s="64" t="s">
        <v>181</v>
      </c>
      <c r="K33" s="70">
        <v>3000</v>
      </c>
    </row>
    <row r="34" spans="2:11" s="46" customFormat="1" ht="23.25" customHeight="1">
      <c r="B34" s="51">
        <v>22</v>
      </c>
      <c r="C34" s="52" t="s">
        <v>155</v>
      </c>
      <c r="D34" s="49" t="s">
        <v>97</v>
      </c>
      <c r="E34" s="52">
        <v>2</v>
      </c>
      <c r="F34" s="52">
        <v>2</v>
      </c>
      <c r="G34" s="50">
        <f t="shared" si="0"/>
        <v>24000</v>
      </c>
      <c r="H34" s="50">
        <f t="shared" si="1"/>
        <v>24000</v>
      </c>
      <c r="I34" s="65" t="s">
        <v>182</v>
      </c>
      <c r="J34" s="65" t="s">
        <v>182</v>
      </c>
      <c r="K34" s="70">
        <v>12000</v>
      </c>
    </row>
    <row r="35" spans="2:11" s="46" customFormat="1" ht="34.5" customHeight="1">
      <c r="B35" s="51">
        <v>23</v>
      </c>
      <c r="C35" s="52" t="s">
        <v>156</v>
      </c>
      <c r="D35" s="49" t="s">
        <v>97</v>
      </c>
      <c r="E35" s="52">
        <v>25</v>
      </c>
      <c r="F35" s="52">
        <v>25</v>
      </c>
      <c r="G35" s="50">
        <f t="shared" si="0"/>
        <v>135000</v>
      </c>
      <c r="H35" s="50">
        <f t="shared" si="1"/>
        <v>135000</v>
      </c>
      <c r="I35" s="66" t="s">
        <v>183</v>
      </c>
      <c r="J35" s="66" t="s">
        <v>183</v>
      </c>
      <c r="K35" s="70">
        <v>5400</v>
      </c>
    </row>
    <row r="36" spans="2:11" ht="10.5" customHeight="1">
      <c r="B36" s="143"/>
      <c r="C36" s="144"/>
      <c r="D36" s="144"/>
      <c r="E36" s="144"/>
      <c r="F36" s="143"/>
      <c r="G36" s="143"/>
      <c r="H36" s="143"/>
      <c r="I36" s="144"/>
      <c r="J36" s="143"/>
    </row>
    <row r="37" spans="2:11" ht="13.5" customHeight="1">
      <c r="B37" s="89" t="s">
        <v>11</v>
      </c>
      <c r="C37" s="151"/>
      <c r="D37" s="151"/>
      <c r="E37" s="151"/>
      <c r="F37" s="90"/>
      <c r="G37" s="81" t="s">
        <v>12</v>
      </c>
      <c r="H37" s="145"/>
      <c r="I37" s="145"/>
      <c r="J37" s="82"/>
    </row>
    <row r="38" spans="2:11" ht="11.25" customHeight="1">
      <c r="B38" s="107"/>
      <c r="C38" s="108"/>
      <c r="D38" s="108"/>
      <c r="E38" s="108"/>
      <c r="F38" s="108"/>
      <c r="G38" s="108"/>
      <c r="H38" s="108"/>
      <c r="I38" s="108"/>
      <c r="J38" s="109"/>
    </row>
    <row r="39" spans="2:11" ht="13.5" customHeight="1">
      <c r="B39" s="132" t="s">
        <v>13</v>
      </c>
      <c r="C39" s="133"/>
      <c r="D39" s="133"/>
      <c r="E39" s="133"/>
      <c r="F39" s="133"/>
      <c r="G39" s="133"/>
      <c r="H39" s="133"/>
      <c r="I39" s="133"/>
      <c r="J39" s="134"/>
    </row>
    <row r="40" spans="2:11" ht="13.5" customHeight="1">
      <c r="B40" s="140" t="s">
        <v>14</v>
      </c>
      <c r="C40" s="140"/>
      <c r="D40" s="140" t="s">
        <v>15</v>
      </c>
      <c r="E40" s="140"/>
      <c r="F40" s="16" t="s">
        <v>16</v>
      </c>
      <c r="G40" s="16" t="s">
        <v>17</v>
      </c>
      <c r="H40" s="29" t="s">
        <v>18</v>
      </c>
      <c r="I40" s="79" t="s">
        <v>19</v>
      </c>
      <c r="J40" s="80"/>
    </row>
    <row r="41" spans="2:11" ht="13.5" customHeight="1">
      <c r="B41" s="77" t="s">
        <v>83</v>
      </c>
      <c r="C41" s="78"/>
      <c r="D41" s="77" t="s">
        <v>54</v>
      </c>
      <c r="E41" s="78"/>
      <c r="F41" s="42" t="s">
        <v>54</v>
      </c>
      <c r="G41" s="42" t="s">
        <v>184</v>
      </c>
      <c r="H41" s="41"/>
      <c r="I41" s="79" t="s">
        <v>55</v>
      </c>
      <c r="J41" s="80"/>
    </row>
    <row r="42" spans="2:11" ht="13.5" customHeight="1">
      <c r="B42" s="77" t="s">
        <v>83</v>
      </c>
      <c r="C42" s="78"/>
      <c r="D42" s="77" t="s">
        <v>54</v>
      </c>
      <c r="E42" s="78"/>
      <c r="F42" s="42" t="s">
        <v>54</v>
      </c>
      <c r="G42" s="42" t="s">
        <v>185</v>
      </c>
      <c r="H42" s="41"/>
      <c r="I42" s="79" t="s">
        <v>55</v>
      </c>
      <c r="J42" s="80"/>
    </row>
    <row r="43" spans="2:11" ht="11.25" customHeight="1">
      <c r="B43" s="107"/>
      <c r="C43" s="108"/>
      <c r="D43" s="108"/>
      <c r="E43" s="108"/>
      <c r="F43" s="108"/>
      <c r="G43" s="108"/>
      <c r="H43" s="108"/>
      <c r="I43" s="108"/>
      <c r="J43" s="109"/>
    </row>
    <row r="44" spans="2:11" ht="15" customHeight="1">
      <c r="B44" s="139" t="s">
        <v>20</v>
      </c>
      <c r="C44" s="139"/>
      <c r="D44" s="139"/>
      <c r="E44" s="139"/>
      <c r="F44" s="139"/>
      <c r="G44" s="135" t="s">
        <v>186</v>
      </c>
      <c r="H44" s="135"/>
      <c r="I44" s="135"/>
      <c r="J44" s="135"/>
    </row>
    <row r="45" spans="2:11" ht="15" customHeight="1">
      <c r="B45" s="115" t="s">
        <v>71</v>
      </c>
      <c r="C45" s="116"/>
      <c r="D45" s="116"/>
      <c r="E45" s="116"/>
      <c r="F45" s="116"/>
      <c r="G45" s="136" t="s">
        <v>187</v>
      </c>
      <c r="H45" s="137"/>
      <c r="I45" s="137"/>
      <c r="J45" s="138"/>
    </row>
    <row r="46" spans="2:11" ht="24" customHeight="1">
      <c r="B46" s="115" t="s">
        <v>23</v>
      </c>
      <c r="C46" s="116"/>
      <c r="D46" s="116"/>
      <c r="E46" s="116"/>
      <c r="F46" s="117"/>
      <c r="G46" s="26"/>
      <c r="H46" s="3" t="s">
        <v>21</v>
      </c>
      <c r="I46" s="110" t="s">
        <v>22</v>
      </c>
      <c r="J46" s="111"/>
    </row>
    <row r="47" spans="2:11" ht="15" customHeight="1">
      <c r="B47" s="118"/>
      <c r="C47" s="119"/>
      <c r="D47" s="119"/>
      <c r="E47" s="119"/>
      <c r="F47" s="120"/>
      <c r="G47" s="27">
        <v>1</v>
      </c>
      <c r="H47" s="7"/>
      <c r="I47" s="112"/>
      <c r="J47" s="113"/>
    </row>
    <row r="48" spans="2:11" ht="12.75" customHeight="1">
      <c r="B48" s="107"/>
      <c r="C48" s="108"/>
      <c r="D48" s="108"/>
      <c r="E48" s="108"/>
      <c r="F48" s="108"/>
      <c r="G48" s="108"/>
      <c r="H48" s="108"/>
      <c r="I48" s="108"/>
      <c r="J48" s="109"/>
    </row>
    <row r="49" spans="1:11" ht="15" customHeight="1">
      <c r="B49" s="114" t="s">
        <v>24</v>
      </c>
      <c r="C49" s="123" t="s">
        <v>25</v>
      </c>
      <c r="D49" s="124"/>
      <c r="E49" s="128" t="s">
        <v>26</v>
      </c>
      <c r="F49" s="128"/>
      <c r="G49" s="128"/>
      <c r="H49" s="128"/>
      <c r="I49" s="128"/>
      <c r="J49" s="128"/>
    </row>
    <row r="50" spans="1:11" ht="12.75" customHeight="1">
      <c r="B50" s="114"/>
      <c r="C50" s="125"/>
      <c r="D50" s="126"/>
      <c r="E50" s="129" t="s">
        <v>27</v>
      </c>
      <c r="F50" s="130"/>
      <c r="G50" s="130"/>
      <c r="H50" s="130"/>
      <c r="I50" s="130"/>
      <c r="J50" s="131"/>
    </row>
    <row r="51" spans="1:11" ht="12" customHeight="1">
      <c r="B51" s="114"/>
      <c r="C51" s="125"/>
      <c r="D51" s="126"/>
      <c r="E51" s="122" t="s">
        <v>28</v>
      </c>
      <c r="F51" s="122"/>
      <c r="G51" s="121" t="s">
        <v>29</v>
      </c>
      <c r="H51" s="121"/>
      <c r="I51" s="106" t="s">
        <v>30</v>
      </c>
      <c r="J51" s="106"/>
    </row>
    <row r="52" spans="1:11" ht="31.5" customHeight="1">
      <c r="B52" s="114"/>
      <c r="C52" s="125"/>
      <c r="D52" s="126"/>
      <c r="E52" s="22" t="s">
        <v>84</v>
      </c>
      <c r="F52" s="23" t="s">
        <v>0</v>
      </c>
      <c r="G52" s="17" t="s">
        <v>84</v>
      </c>
      <c r="H52" s="18" t="s">
        <v>0</v>
      </c>
      <c r="I52" s="6" t="s">
        <v>84</v>
      </c>
      <c r="J52" s="28" t="s">
        <v>0</v>
      </c>
    </row>
    <row r="53" spans="1:11" s="5" customFormat="1" ht="13.5" customHeight="1">
      <c r="B53" s="75" t="s">
        <v>31</v>
      </c>
      <c r="C53" s="81" t="s">
        <v>101</v>
      </c>
      <c r="D53" s="82"/>
      <c r="E53" s="72">
        <v>733333.31</v>
      </c>
      <c r="F53" s="72">
        <v>733333.31</v>
      </c>
      <c r="G53" s="32">
        <f>SUM(I53-E53)</f>
        <v>146666.68999999994</v>
      </c>
      <c r="H53" s="32">
        <f>SUM(J53-F53)</f>
        <v>146666.68999999994</v>
      </c>
      <c r="I53" s="33">
        <v>880000</v>
      </c>
      <c r="J53" s="33">
        <v>880000</v>
      </c>
      <c r="K53" s="69"/>
    </row>
    <row r="54" spans="1:11" s="5" customFormat="1" ht="13.5" customHeight="1">
      <c r="A54" s="5" t="s">
        <v>99</v>
      </c>
      <c r="B54" s="76"/>
      <c r="C54" s="81" t="s">
        <v>188</v>
      </c>
      <c r="D54" s="82"/>
      <c r="E54" s="38">
        <v>831333.31</v>
      </c>
      <c r="F54" s="55">
        <v>831333.31</v>
      </c>
      <c r="G54" s="32">
        <f t="shared" ref="G54:G117" si="2">SUM(I54-E54)</f>
        <v>166266.66200000001</v>
      </c>
      <c r="H54" s="32">
        <f t="shared" ref="H54:H117" si="3">SUM(J54-F54)</f>
        <v>166266.66200000001</v>
      </c>
      <c r="I54" s="33">
        <f t="shared" ref="I54:I117" si="4">E54*12/10</f>
        <v>997599.97200000007</v>
      </c>
      <c r="J54" s="33">
        <f t="shared" ref="J54:J117" si="5">F54*12/10</f>
        <v>997599.97200000007</v>
      </c>
      <c r="K54" s="69"/>
    </row>
    <row r="55" spans="1:11" s="5" customFormat="1" ht="13.5" customHeight="1">
      <c r="B55" s="76"/>
      <c r="C55" s="81" t="s">
        <v>100</v>
      </c>
      <c r="D55" s="82"/>
      <c r="E55" s="38">
        <v>833333</v>
      </c>
      <c r="F55" s="55">
        <v>833333</v>
      </c>
      <c r="G55" s="32">
        <f t="shared" si="2"/>
        <v>166666.59999999998</v>
      </c>
      <c r="H55" s="32">
        <f t="shared" si="3"/>
        <v>166666.59999999998</v>
      </c>
      <c r="I55" s="33">
        <f t="shared" si="4"/>
        <v>999999.6</v>
      </c>
      <c r="J55" s="33">
        <f t="shared" si="5"/>
        <v>999999.6</v>
      </c>
      <c r="K55" s="69"/>
    </row>
    <row r="56" spans="1:11" s="5" customFormat="1" ht="13.5" customHeight="1">
      <c r="B56" s="127"/>
      <c r="C56" s="81" t="s">
        <v>102</v>
      </c>
      <c r="D56" s="82"/>
      <c r="E56" s="38">
        <v>833333.31</v>
      </c>
      <c r="F56" s="55">
        <v>833333.31</v>
      </c>
      <c r="G56" s="32">
        <f t="shared" si="2"/>
        <v>166666.66200000001</v>
      </c>
      <c r="H56" s="32">
        <f t="shared" si="3"/>
        <v>166666.66200000001</v>
      </c>
      <c r="I56" s="33">
        <f t="shared" si="4"/>
        <v>999999.97200000007</v>
      </c>
      <c r="J56" s="33">
        <f t="shared" si="5"/>
        <v>999999.97200000007</v>
      </c>
      <c r="K56" s="69"/>
    </row>
    <row r="57" spans="1:11" s="5" customFormat="1" ht="13.5" customHeight="1">
      <c r="B57" s="75" t="s">
        <v>32</v>
      </c>
      <c r="C57" s="81" t="s">
        <v>100</v>
      </c>
      <c r="D57" s="82"/>
      <c r="E57" s="38">
        <v>125000</v>
      </c>
      <c r="F57" s="55">
        <v>125000</v>
      </c>
      <c r="G57" s="32">
        <f t="shared" si="2"/>
        <v>25000</v>
      </c>
      <c r="H57" s="32">
        <f t="shared" si="3"/>
        <v>25000</v>
      </c>
      <c r="I57" s="33">
        <f t="shared" si="4"/>
        <v>150000</v>
      </c>
      <c r="J57" s="33">
        <f t="shared" si="5"/>
        <v>150000</v>
      </c>
      <c r="K57" s="69"/>
    </row>
    <row r="58" spans="1:11" s="5" customFormat="1" ht="13.5" customHeight="1">
      <c r="B58" s="76"/>
      <c r="C58" s="81" t="s">
        <v>101</v>
      </c>
      <c r="D58" s="82"/>
      <c r="E58" s="38">
        <v>1000000</v>
      </c>
      <c r="F58" s="55">
        <v>1000000</v>
      </c>
      <c r="G58" s="32">
        <f t="shared" si="2"/>
        <v>200000</v>
      </c>
      <c r="H58" s="32">
        <f t="shared" si="3"/>
        <v>200000</v>
      </c>
      <c r="I58" s="33">
        <f t="shared" si="4"/>
        <v>1200000</v>
      </c>
      <c r="J58" s="33">
        <f t="shared" si="5"/>
        <v>1200000</v>
      </c>
      <c r="K58" s="69"/>
    </row>
    <row r="59" spans="1:11" s="5" customFormat="1" ht="13.5" customHeight="1">
      <c r="B59" s="76"/>
      <c r="C59" s="81" t="s">
        <v>102</v>
      </c>
      <c r="D59" s="82"/>
      <c r="E59" s="72">
        <v>107500</v>
      </c>
      <c r="F59" s="72">
        <v>107500</v>
      </c>
      <c r="G59" s="32">
        <f t="shared" si="2"/>
        <v>21500</v>
      </c>
      <c r="H59" s="32">
        <f t="shared" si="3"/>
        <v>21500</v>
      </c>
      <c r="I59" s="33">
        <f t="shared" si="4"/>
        <v>129000</v>
      </c>
      <c r="J59" s="33">
        <f t="shared" si="5"/>
        <v>129000</v>
      </c>
      <c r="K59" s="69"/>
    </row>
    <row r="60" spans="1:11" s="5" customFormat="1" ht="15" customHeight="1">
      <c r="B60" s="76"/>
      <c r="C60" s="81" t="s">
        <v>188</v>
      </c>
      <c r="D60" s="82"/>
      <c r="E60" s="38">
        <v>128333.33</v>
      </c>
      <c r="F60" s="55">
        <v>128333.33</v>
      </c>
      <c r="G60" s="32">
        <f t="shared" si="2"/>
        <v>25666.665999999983</v>
      </c>
      <c r="H60" s="32">
        <f t="shared" si="3"/>
        <v>25666.665999999983</v>
      </c>
      <c r="I60" s="33">
        <f t="shared" si="4"/>
        <v>153999.99599999998</v>
      </c>
      <c r="J60" s="33">
        <f t="shared" si="5"/>
        <v>153999.99599999998</v>
      </c>
      <c r="K60" s="69"/>
    </row>
    <row r="61" spans="1:11" s="5" customFormat="1" ht="15" customHeight="1">
      <c r="B61" s="75" t="s">
        <v>33</v>
      </c>
      <c r="C61" s="81" t="s">
        <v>100</v>
      </c>
      <c r="D61" s="82"/>
      <c r="E61" s="38">
        <v>91667</v>
      </c>
      <c r="F61" s="55">
        <v>91667</v>
      </c>
      <c r="G61" s="32">
        <f t="shared" si="2"/>
        <v>18333.399999999994</v>
      </c>
      <c r="H61" s="32">
        <f t="shared" si="3"/>
        <v>18333.399999999994</v>
      </c>
      <c r="I61" s="33">
        <f t="shared" si="4"/>
        <v>110000.4</v>
      </c>
      <c r="J61" s="33">
        <f t="shared" si="5"/>
        <v>110000.4</v>
      </c>
      <c r="K61" s="69"/>
    </row>
    <row r="62" spans="1:11" s="5" customFormat="1" ht="15" customHeight="1">
      <c r="B62" s="76"/>
      <c r="C62" s="81" t="s">
        <v>101</v>
      </c>
      <c r="D62" s="82"/>
      <c r="E62" s="38">
        <v>91666.67</v>
      </c>
      <c r="F62" s="55">
        <v>91666.67</v>
      </c>
      <c r="G62" s="32">
        <f t="shared" si="2"/>
        <v>18333.334000000003</v>
      </c>
      <c r="H62" s="32">
        <f t="shared" si="3"/>
        <v>18333.334000000003</v>
      </c>
      <c r="I62" s="33">
        <f t="shared" si="4"/>
        <v>110000.004</v>
      </c>
      <c r="J62" s="33">
        <f t="shared" si="5"/>
        <v>110000.004</v>
      </c>
      <c r="K62" s="69"/>
    </row>
    <row r="63" spans="1:11" s="5" customFormat="1" ht="13.5" customHeight="1">
      <c r="B63" s="76"/>
      <c r="C63" s="81" t="s">
        <v>102</v>
      </c>
      <c r="D63" s="82"/>
      <c r="E63" s="72">
        <v>82916.67</v>
      </c>
      <c r="F63" s="72">
        <v>82916.67</v>
      </c>
      <c r="G63" s="32">
        <f t="shared" si="2"/>
        <v>16583.330000000002</v>
      </c>
      <c r="H63" s="32">
        <f t="shared" si="3"/>
        <v>16583.330000000002</v>
      </c>
      <c r="I63" s="33">
        <v>99500</v>
      </c>
      <c r="J63" s="33">
        <v>99500</v>
      </c>
      <c r="K63" s="69"/>
    </row>
    <row r="64" spans="1:11" s="5" customFormat="1" ht="13.5" customHeight="1">
      <c r="B64" s="76"/>
      <c r="C64" s="81" t="s">
        <v>188</v>
      </c>
      <c r="D64" s="82"/>
      <c r="E64" s="38">
        <v>103916.67</v>
      </c>
      <c r="F64" s="55">
        <v>103916.67</v>
      </c>
      <c r="G64" s="32">
        <f t="shared" si="2"/>
        <v>20783.334000000003</v>
      </c>
      <c r="H64" s="32">
        <f t="shared" si="3"/>
        <v>20783.334000000003</v>
      </c>
      <c r="I64" s="33">
        <f t="shared" si="4"/>
        <v>124700.004</v>
      </c>
      <c r="J64" s="33">
        <f t="shared" si="5"/>
        <v>124700.004</v>
      </c>
      <c r="K64" s="69"/>
    </row>
    <row r="65" spans="2:11" s="5" customFormat="1" ht="18" customHeight="1">
      <c r="B65" s="75" t="s">
        <v>103</v>
      </c>
      <c r="C65" s="81" t="s">
        <v>100</v>
      </c>
      <c r="D65" s="82"/>
      <c r="E65" s="38">
        <v>851250</v>
      </c>
      <c r="F65" s="55">
        <v>851250</v>
      </c>
      <c r="G65" s="32">
        <f t="shared" si="2"/>
        <v>170250</v>
      </c>
      <c r="H65" s="32">
        <f t="shared" si="3"/>
        <v>170250</v>
      </c>
      <c r="I65" s="33">
        <f t="shared" si="4"/>
        <v>1021500</v>
      </c>
      <c r="J65" s="33">
        <f t="shared" si="5"/>
        <v>1021500</v>
      </c>
      <c r="K65" s="69"/>
    </row>
    <row r="66" spans="2:11" s="5" customFormat="1" ht="18" customHeight="1">
      <c r="B66" s="76"/>
      <c r="C66" s="81" t="s">
        <v>101</v>
      </c>
      <c r="D66" s="82"/>
      <c r="E66" s="38">
        <v>851250</v>
      </c>
      <c r="F66" s="55">
        <v>851250</v>
      </c>
      <c r="G66" s="32">
        <f t="shared" si="2"/>
        <v>170250</v>
      </c>
      <c r="H66" s="32">
        <f t="shared" si="3"/>
        <v>170250</v>
      </c>
      <c r="I66" s="33">
        <f t="shared" si="4"/>
        <v>1021500</v>
      </c>
      <c r="J66" s="33">
        <f t="shared" si="5"/>
        <v>1021500</v>
      </c>
      <c r="K66" s="69"/>
    </row>
    <row r="67" spans="2:11" s="5" customFormat="1" ht="18" customHeight="1">
      <c r="B67" s="76"/>
      <c r="C67" s="81" t="s">
        <v>102</v>
      </c>
      <c r="D67" s="82"/>
      <c r="E67" s="72">
        <v>783150</v>
      </c>
      <c r="F67" s="72">
        <v>783150</v>
      </c>
      <c r="G67" s="32">
        <f t="shared" si="2"/>
        <v>156630</v>
      </c>
      <c r="H67" s="32">
        <f t="shared" si="3"/>
        <v>156630</v>
      </c>
      <c r="I67" s="33">
        <f t="shared" si="4"/>
        <v>939780</v>
      </c>
      <c r="J67" s="33">
        <f t="shared" si="5"/>
        <v>939780</v>
      </c>
      <c r="K67" s="69"/>
    </row>
    <row r="68" spans="2:11" s="5" customFormat="1" ht="18" customHeight="1">
      <c r="B68" s="127"/>
      <c r="C68" s="81" t="s">
        <v>188</v>
      </c>
      <c r="D68" s="82"/>
      <c r="E68" s="38">
        <v>898920</v>
      </c>
      <c r="F68" s="55">
        <v>898920</v>
      </c>
      <c r="G68" s="32">
        <f t="shared" si="2"/>
        <v>179784</v>
      </c>
      <c r="H68" s="32">
        <f t="shared" si="3"/>
        <v>179784</v>
      </c>
      <c r="I68" s="33">
        <f t="shared" si="4"/>
        <v>1078704</v>
      </c>
      <c r="J68" s="33">
        <f t="shared" si="5"/>
        <v>1078704</v>
      </c>
      <c r="K68" s="69"/>
    </row>
    <row r="69" spans="2:11" s="5" customFormat="1" ht="18" customHeight="1">
      <c r="B69" s="75" t="s">
        <v>104</v>
      </c>
      <c r="C69" s="81" t="s">
        <v>100</v>
      </c>
      <c r="D69" s="82"/>
      <c r="E69" s="38">
        <v>316667</v>
      </c>
      <c r="F69" s="55">
        <v>316667</v>
      </c>
      <c r="G69" s="32">
        <f t="shared" si="2"/>
        <v>63333.400000000023</v>
      </c>
      <c r="H69" s="32">
        <f t="shared" si="3"/>
        <v>63333.400000000023</v>
      </c>
      <c r="I69" s="33">
        <f t="shared" si="4"/>
        <v>380000.4</v>
      </c>
      <c r="J69" s="33">
        <f t="shared" si="5"/>
        <v>380000.4</v>
      </c>
      <c r="K69" s="69"/>
    </row>
    <row r="70" spans="2:11" s="5" customFormat="1" ht="18" customHeight="1">
      <c r="B70" s="76"/>
      <c r="C70" s="81" t="s">
        <v>101</v>
      </c>
      <c r="D70" s="82"/>
      <c r="E70" s="38">
        <v>316666.65999999997</v>
      </c>
      <c r="F70" s="55">
        <v>316666.65999999997</v>
      </c>
      <c r="G70" s="32">
        <f t="shared" si="2"/>
        <v>63333.331999999995</v>
      </c>
      <c r="H70" s="32">
        <f t="shared" si="3"/>
        <v>63333.331999999995</v>
      </c>
      <c r="I70" s="33">
        <f t="shared" si="4"/>
        <v>379999.99199999997</v>
      </c>
      <c r="J70" s="33">
        <f t="shared" si="5"/>
        <v>379999.99199999997</v>
      </c>
      <c r="K70" s="69"/>
    </row>
    <row r="71" spans="2:11" s="5" customFormat="1" ht="18" customHeight="1">
      <c r="B71" s="76"/>
      <c r="C71" s="81" t="s">
        <v>102</v>
      </c>
      <c r="D71" s="82"/>
      <c r="E71" s="38">
        <v>316666.65999999997</v>
      </c>
      <c r="F71" s="55">
        <v>316666.65999999997</v>
      </c>
      <c r="G71" s="32">
        <f t="shared" si="2"/>
        <v>63333.331999999995</v>
      </c>
      <c r="H71" s="32">
        <f t="shared" si="3"/>
        <v>63333.331999999995</v>
      </c>
      <c r="I71" s="33">
        <f t="shared" si="4"/>
        <v>379999.99199999997</v>
      </c>
      <c r="J71" s="33">
        <f t="shared" si="5"/>
        <v>379999.99199999997</v>
      </c>
      <c r="K71" s="69"/>
    </row>
    <row r="72" spans="2:11" s="5" customFormat="1" ht="18" customHeight="1">
      <c r="B72" s="76"/>
      <c r="C72" s="81" t="s">
        <v>188</v>
      </c>
      <c r="D72" s="82"/>
      <c r="E72" s="72">
        <v>286666.65999999997</v>
      </c>
      <c r="F72" s="72">
        <v>286666.65999999997</v>
      </c>
      <c r="G72" s="32">
        <f t="shared" si="2"/>
        <v>57333.340000000026</v>
      </c>
      <c r="H72" s="32">
        <f t="shared" si="3"/>
        <v>57333.340000000026</v>
      </c>
      <c r="I72" s="33">
        <v>344000</v>
      </c>
      <c r="J72" s="33">
        <v>344000</v>
      </c>
      <c r="K72" s="69"/>
    </row>
    <row r="73" spans="2:11" s="5" customFormat="1" ht="18" customHeight="1">
      <c r="B73" s="75" t="s">
        <v>105</v>
      </c>
      <c r="C73" s="81" t="s">
        <v>100</v>
      </c>
      <c r="D73" s="82"/>
      <c r="E73" s="38">
        <v>258333</v>
      </c>
      <c r="F73" s="55">
        <v>258333</v>
      </c>
      <c r="G73" s="32">
        <f t="shared" si="2"/>
        <v>51666.599999999977</v>
      </c>
      <c r="H73" s="32">
        <f t="shared" si="3"/>
        <v>51666.599999999977</v>
      </c>
      <c r="I73" s="33">
        <f t="shared" si="4"/>
        <v>309999.59999999998</v>
      </c>
      <c r="J73" s="33">
        <f t="shared" si="5"/>
        <v>309999.59999999998</v>
      </c>
      <c r="K73" s="69"/>
    </row>
    <row r="74" spans="2:11" s="5" customFormat="1" ht="18" customHeight="1">
      <c r="B74" s="76"/>
      <c r="C74" s="81" t="s">
        <v>101</v>
      </c>
      <c r="D74" s="82"/>
      <c r="E74" s="38">
        <v>291666.65999999997</v>
      </c>
      <c r="F74" s="55">
        <v>291666.65999999997</v>
      </c>
      <c r="G74" s="32">
        <f t="shared" si="2"/>
        <v>58333.331999999995</v>
      </c>
      <c r="H74" s="32">
        <f t="shared" si="3"/>
        <v>58333.331999999995</v>
      </c>
      <c r="I74" s="33">
        <f t="shared" si="4"/>
        <v>349999.99199999997</v>
      </c>
      <c r="J74" s="33">
        <f t="shared" si="5"/>
        <v>349999.99199999997</v>
      </c>
      <c r="K74" s="69"/>
    </row>
    <row r="75" spans="2:11" s="5" customFormat="1" ht="18" customHeight="1">
      <c r="B75" s="76"/>
      <c r="C75" s="81" t="s">
        <v>102</v>
      </c>
      <c r="D75" s="82"/>
      <c r="E75" s="38">
        <v>283333</v>
      </c>
      <c r="F75" s="55">
        <v>283333</v>
      </c>
      <c r="G75" s="32">
        <f t="shared" si="2"/>
        <v>56666.599999999977</v>
      </c>
      <c r="H75" s="32">
        <f t="shared" si="3"/>
        <v>56666.599999999977</v>
      </c>
      <c r="I75" s="33">
        <f t="shared" si="4"/>
        <v>339999.6</v>
      </c>
      <c r="J75" s="33">
        <f t="shared" si="5"/>
        <v>339999.6</v>
      </c>
      <c r="K75" s="69"/>
    </row>
    <row r="76" spans="2:11" s="5" customFormat="1" ht="18" customHeight="1">
      <c r="B76" s="76"/>
      <c r="C76" s="81" t="s">
        <v>188</v>
      </c>
      <c r="D76" s="82"/>
      <c r="E76" s="52">
        <v>268333.34000000003</v>
      </c>
      <c r="F76" s="55">
        <v>268333.34000000003</v>
      </c>
      <c r="G76" s="32">
        <f t="shared" si="2"/>
        <v>53666.668000000005</v>
      </c>
      <c r="H76" s="32">
        <f t="shared" si="3"/>
        <v>53666.668000000005</v>
      </c>
      <c r="I76" s="33">
        <f t="shared" si="4"/>
        <v>322000.00800000003</v>
      </c>
      <c r="J76" s="33">
        <f t="shared" si="5"/>
        <v>322000.00800000003</v>
      </c>
      <c r="K76" s="69"/>
    </row>
    <row r="77" spans="2:11" s="5" customFormat="1" ht="18" customHeight="1">
      <c r="B77" s="127"/>
      <c r="C77" s="81" t="s">
        <v>189</v>
      </c>
      <c r="D77" s="82"/>
      <c r="E77" s="72">
        <v>247500</v>
      </c>
      <c r="F77" s="72">
        <v>247500</v>
      </c>
      <c r="G77" s="32">
        <f t="shared" si="2"/>
        <v>49500</v>
      </c>
      <c r="H77" s="32">
        <f t="shared" si="3"/>
        <v>49500</v>
      </c>
      <c r="I77" s="33">
        <f t="shared" si="4"/>
        <v>297000</v>
      </c>
      <c r="J77" s="33">
        <f t="shared" si="5"/>
        <v>297000</v>
      </c>
      <c r="K77" s="69"/>
    </row>
    <row r="78" spans="2:11" s="5" customFormat="1" ht="18" customHeight="1">
      <c r="B78" s="75" t="s">
        <v>106</v>
      </c>
      <c r="C78" s="81" t="s">
        <v>100</v>
      </c>
      <c r="D78" s="82"/>
      <c r="E78" s="38">
        <v>1000000</v>
      </c>
      <c r="F78" s="55">
        <v>1000000</v>
      </c>
      <c r="G78" s="32">
        <f t="shared" si="2"/>
        <v>200000</v>
      </c>
      <c r="H78" s="32">
        <f t="shared" si="3"/>
        <v>200000</v>
      </c>
      <c r="I78" s="33">
        <f t="shared" si="4"/>
        <v>1200000</v>
      </c>
      <c r="J78" s="33">
        <f t="shared" si="5"/>
        <v>1200000</v>
      </c>
      <c r="K78" s="69"/>
    </row>
    <row r="79" spans="2:11" s="5" customFormat="1" ht="18" customHeight="1">
      <c r="B79" s="76"/>
      <c r="C79" s="81" t="s">
        <v>101</v>
      </c>
      <c r="D79" s="82"/>
      <c r="E79" s="183">
        <v>833333.31</v>
      </c>
      <c r="F79" s="183">
        <v>833333.31</v>
      </c>
      <c r="G79" s="32">
        <f t="shared" si="2"/>
        <v>166666.68999999994</v>
      </c>
      <c r="H79" s="32">
        <f t="shared" si="3"/>
        <v>166666.68999999994</v>
      </c>
      <c r="I79" s="33">
        <v>1000000</v>
      </c>
      <c r="J79" s="33">
        <v>1000000</v>
      </c>
      <c r="K79" s="69"/>
    </row>
    <row r="80" spans="2:11" s="5" customFormat="1" ht="15" customHeight="1">
      <c r="B80" s="76"/>
      <c r="C80" s="81" t="s">
        <v>102</v>
      </c>
      <c r="D80" s="82"/>
      <c r="E80" s="52">
        <v>1000000</v>
      </c>
      <c r="F80" s="55">
        <v>1000000</v>
      </c>
      <c r="G80" s="32">
        <f t="shared" si="2"/>
        <v>200000</v>
      </c>
      <c r="H80" s="32">
        <f t="shared" si="3"/>
        <v>200000</v>
      </c>
      <c r="I80" s="33">
        <f t="shared" si="4"/>
        <v>1200000</v>
      </c>
      <c r="J80" s="33">
        <f t="shared" si="5"/>
        <v>1200000</v>
      </c>
      <c r="K80" s="69"/>
    </row>
    <row r="81" spans="2:11" s="5" customFormat="1" ht="15" customHeight="1">
      <c r="B81" s="127"/>
      <c r="C81" s="81" t="s">
        <v>188</v>
      </c>
      <c r="D81" s="82"/>
      <c r="E81" s="38">
        <v>1078333.3799999999</v>
      </c>
      <c r="F81" s="55">
        <v>1078333.3799999999</v>
      </c>
      <c r="G81" s="32">
        <f t="shared" si="2"/>
        <v>215666.67599999998</v>
      </c>
      <c r="H81" s="32">
        <f t="shared" si="3"/>
        <v>215666.67599999998</v>
      </c>
      <c r="I81" s="33">
        <f t="shared" si="4"/>
        <v>1294000.0559999999</v>
      </c>
      <c r="J81" s="33">
        <f t="shared" si="5"/>
        <v>1294000.0559999999</v>
      </c>
      <c r="K81" s="69"/>
    </row>
    <row r="82" spans="2:11" s="5" customFormat="1" ht="15" customHeight="1">
      <c r="B82" s="75" t="s">
        <v>107</v>
      </c>
      <c r="C82" s="81" t="s">
        <v>100</v>
      </c>
      <c r="D82" s="82"/>
      <c r="E82" s="183">
        <v>575000</v>
      </c>
      <c r="F82" s="183">
        <v>575000</v>
      </c>
      <c r="G82" s="32">
        <f t="shared" si="2"/>
        <v>115000</v>
      </c>
      <c r="H82" s="32">
        <f t="shared" si="3"/>
        <v>115000</v>
      </c>
      <c r="I82" s="33">
        <f t="shared" si="4"/>
        <v>690000</v>
      </c>
      <c r="J82" s="33">
        <f t="shared" si="5"/>
        <v>690000</v>
      </c>
      <c r="K82" s="69"/>
    </row>
    <row r="83" spans="2:11" s="5" customFormat="1" ht="15" customHeight="1">
      <c r="B83" s="76"/>
      <c r="C83" s="81" t="s">
        <v>101</v>
      </c>
      <c r="D83" s="82"/>
      <c r="E83" s="38">
        <v>625000</v>
      </c>
      <c r="F83" s="55">
        <v>625000</v>
      </c>
      <c r="G83" s="32">
        <f t="shared" si="2"/>
        <v>125000</v>
      </c>
      <c r="H83" s="32">
        <f t="shared" si="3"/>
        <v>125000</v>
      </c>
      <c r="I83" s="33">
        <f t="shared" si="4"/>
        <v>750000</v>
      </c>
      <c r="J83" s="33">
        <f t="shared" si="5"/>
        <v>750000</v>
      </c>
      <c r="K83" s="69"/>
    </row>
    <row r="84" spans="2:11" s="5" customFormat="1" ht="15" customHeight="1">
      <c r="B84" s="76"/>
      <c r="C84" s="81" t="s">
        <v>102</v>
      </c>
      <c r="D84" s="82"/>
      <c r="E84" s="38">
        <v>650000</v>
      </c>
      <c r="F84" s="55">
        <v>650000</v>
      </c>
      <c r="G84" s="32">
        <f t="shared" si="2"/>
        <v>130000</v>
      </c>
      <c r="H84" s="32">
        <f t="shared" si="3"/>
        <v>130000</v>
      </c>
      <c r="I84" s="33">
        <f t="shared" si="4"/>
        <v>780000</v>
      </c>
      <c r="J84" s="33">
        <f t="shared" si="5"/>
        <v>780000</v>
      </c>
      <c r="K84" s="69"/>
    </row>
    <row r="85" spans="2:11" s="5" customFormat="1" ht="15" customHeight="1">
      <c r="B85" s="127"/>
      <c r="C85" s="81" t="s">
        <v>188</v>
      </c>
      <c r="D85" s="82"/>
      <c r="E85" s="38">
        <v>703333.31</v>
      </c>
      <c r="F85" s="55">
        <v>703333.31</v>
      </c>
      <c r="G85" s="32">
        <f t="shared" si="2"/>
        <v>140666.66200000001</v>
      </c>
      <c r="H85" s="32">
        <f t="shared" si="3"/>
        <v>140666.66200000001</v>
      </c>
      <c r="I85" s="33">
        <f t="shared" si="4"/>
        <v>843999.97200000007</v>
      </c>
      <c r="J85" s="33">
        <f t="shared" si="5"/>
        <v>843999.97200000007</v>
      </c>
      <c r="K85" s="69"/>
    </row>
    <row r="86" spans="2:11" s="5" customFormat="1" ht="16.5" customHeight="1">
      <c r="B86" s="75" t="s">
        <v>108</v>
      </c>
      <c r="C86" s="81" t="s">
        <v>101</v>
      </c>
      <c r="D86" s="82"/>
      <c r="E86" s="183">
        <v>3250</v>
      </c>
      <c r="F86" s="183">
        <v>3250</v>
      </c>
      <c r="G86" s="32">
        <f t="shared" si="2"/>
        <v>650</v>
      </c>
      <c r="H86" s="32">
        <f t="shared" si="3"/>
        <v>650</v>
      </c>
      <c r="I86" s="33">
        <f t="shared" si="4"/>
        <v>3900</v>
      </c>
      <c r="J86" s="33">
        <f t="shared" si="5"/>
        <v>3900</v>
      </c>
      <c r="K86" s="69"/>
    </row>
    <row r="87" spans="2:11" s="5" customFormat="1" ht="16.5" customHeight="1">
      <c r="B87" s="76"/>
      <c r="C87" s="81" t="s">
        <v>102</v>
      </c>
      <c r="D87" s="82"/>
      <c r="E87" s="38">
        <v>3708.33</v>
      </c>
      <c r="F87" s="55">
        <v>3708.33</v>
      </c>
      <c r="G87" s="32">
        <f t="shared" si="2"/>
        <v>741.66600000000017</v>
      </c>
      <c r="H87" s="32">
        <f t="shared" si="3"/>
        <v>741.66600000000017</v>
      </c>
      <c r="I87" s="33">
        <f t="shared" si="4"/>
        <v>4449.9960000000001</v>
      </c>
      <c r="J87" s="33">
        <f t="shared" si="5"/>
        <v>4449.9960000000001</v>
      </c>
      <c r="K87" s="69"/>
    </row>
    <row r="88" spans="2:11" s="5" customFormat="1" ht="12.75" customHeight="1">
      <c r="B88" s="127"/>
      <c r="C88" s="81" t="s">
        <v>188</v>
      </c>
      <c r="D88" s="82"/>
      <c r="E88" s="38">
        <v>11850</v>
      </c>
      <c r="F88" s="55">
        <v>11850</v>
      </c>
      <c r="G88" s="32">
        <f t="shared" si="2"/>
        <v>2370</v>
      </c>
      <c r="H88" s="32">
        <f t="shared" si="3"/>
        <v>2370</v>
      </c>
      <c r="I88" s="33">
        <f t="shared" si="4"/>
        <v>14220</v>
      </c>
      <c r="J88" s="33">
        <f t="shared" si="5"/>
        <v>14220</v>
      </c>
      <c r="K88" s="69"/>
    </row>
    <row r="89" spans="2:11" s="5" customFormat="1" ht="14.25" customHeight="1">
      <c r="B89" s="75" t="s">
        <v>109</v>
      </c>
      <c r="C89" s="81" t="s">
        <v>101</v>
      </c>
      <c r="D89" s="82"/>
      <c r="E89" s="38">
        <v>21666.67</v>
      </c>
      <c r="F89" s="55">
        <v>21666.67</v>
      </c>
      <c r="G89" s="32">
        <f t="shared" si="2"/>
        <v>4333.3339999999989</v>
      </c>
      <c r="H89" s="32">
        <f t="shared" si="3"/>
        <v>4333.3339999999989</v>
      </c>
      <c r="I89" s="33">
        <f t="shared" si="4"/>
        <v>26000.003999999997</v>
      </c>
      <c r="J89" s="33">
        <f t="shared" si="5"/>
        <v>26000.003999999997</v>
      </c>
      <c r="K89" s="69"/>
    </row>
    <row r="90" spans="2:11" s="5" customFormat="1" ht="14.25" customHeight="1">
      <c r="B90" s="76"/>
      <c r="C90" s="81" t="s">
        <v>102</v>
      </c>
      <c r="D90" s="82"/>
      <c r="E90" s="38">
        <v>23750</v>
      </c>
      <c r="F90" s="55">
        <v>23750</v>
      </c>
      <c r="G90" s="32">
        <f t="shared" si="2"/>
        <v>4750</v>
      </c>
      <c r="H90" s="32">
        <f t="shared" si="3"/>
        <v>4750</v>
      </c>
      <c r="I90" s="33">
        <f t="shared" si="4"/>
        <v>28500</v>
      </c>
      <c r="J90" s="33">
        <f t="shared" si="5"/>
        <v>28500</v>
      </c>
      <c r="K90" s="69"/>
    </row>
    <row r="91" spans="2:11" s="5" customFormat="1" ht="14.25" customHeight="1">
      <c r="B91" s="127"/>
      <c r="C91" s="81" t="s">
        <v>188</v>
      </c>
      <c r="D91" s="82"/>
      <c r="E91" s="183">
        <v>13516.67</v>
      </c>
      <c r="F91" s="183">
        <v>13516.67</v>
      </c>
      <c r="G91" s="32">
        <f t="shared" si="2"/>
        <v>2703.33</v>
      </c>
      <c r="H91" s="32">
        <f t="shared" si="3"/>
        <v>2703.33</v>
      </c>
      <c r="I91" s="33">
        <v>16220</v>
      </c>
      <c r="J91" s="33">
        <v>16220</v>
      </c>
      <c r="K91" s="69"/>
    </row>
    <row r="92" spans="2:11" s="5" customFormat="1" ht="13.5" customHeight="1">
      <c r="B92" s="75" t="s">
        <v>110</v>
      </c>
      <c r="C92" s="81" t="s">
        <v>101</v>
      </c>
      <c r="D92" s="82"/>
      <c r="E92" s="38">
        <v>33000</v>
      </c>
      <c r="F92" s="55">
        <v>33000</v>
      </c>
      <c r="G92" s="32">
        <f t="shared" si="2"/>
        <v>6600</v>
      </c>
      <c r="H92" s="32">
        <f t="shared" si="3"/>
        <v>6600</v>
      </c>
      <c r="I92" s="33">
        <f t="shared" si="4"/>
        <v>39600</v>
      </c>
      <c r="J92" s="33">
        <f t="shared" si="5"/>
        <v>39600</v>
      </c>
      <c r="K92" s="69"/>
    </row>
    <row r="93" spans="2:11" s="5" customFormat="1" ht="13.5" customHeight="1">
      <c r="B93" s="76"/>
      <c r="C93" s="81" t="s">
        <v>102</v>
      </c>
      <c r="D93" s="82"/>
      <c r="E93" s="183">
        <v>26000</v>
      </c>
      <c r="F93" s="183">
        <v>26000</v>
      </c>
      <c r="G93" s="32">
        <f t="shared" si="2"/>
        <v>5200</v>
      </c>
      <c r="H93" s="32">
        <f t="shared" si="3"/>
        <v>5200</v>
      </c>
      <c r="I93" s="33">
        <f t="shared" si="4"/>
        <v>31200</v>
      </c>
      <c r="J93" s="33">
        <f t="shared" si="5"/>
        <v>31200</v>
      </c>
      <c r="K93" s="69"/>
    </row>
    <row r="94" spans="2:11" s="5" customFormat="1" ht="13.5" customHeight="1">
      <c r="B94" s="127"/>
      <c r="C94" s="81" t="s">
        <v>188</v>
      </c>
      <c r="D94" s="82"/>
      <c r="E94" s="38">
        <v>73313.33</v>
      </c>
      <c r="F94" s="55">
        <v>73313.33</v>
      </c>
      <c r="G94" s="32">
        <f t="shared" si="2"/>
        <v>14662.665999999997</v>
      </c>
      <c r="H94" s="32">
        <f t="shared" si="3"/>
        <v>14662.665999999997</v>
      </c>
      <c r="I94" s="33">
        <f t="shared" si="4"/>
        <v>87975.995999999999</v>
      </c>
      <c r="J94" s="33">
        <f t="shared" si="5"/>
        <v>87975.995999999999</v>
      </c>
      <c r="K94" s="69"/>
    </row>
    <row r="95" spans="2:11" s="5" customFormat="1" ht="13.5" customHeight="1">
      <c r="B95" s="152" t="s">
        <v>111</v>
      </c>
      <c r="C95" s="81" t="s">
        <v>101</v>
      </c>
      <c r="D95" s="82"/>
      <c r="E95" s="183">
        <v>19750</v>
      </c>
      <c r="F95" s="183">
        <v>19750</v>
      </c>
      <c r="G95" s="32">
        <f t="shared" si="2"/>
        <v>3950</v>
      </c>
      <c r="H95" s="32">
        <f t="shared" si="3"/>
        <v>3950</v>
      </c>
      <c r="I95" s="33">
        <f t="shared" si="4"/>
        <v>23700</v>
      </c>
      <c r="J95" s="33">
        <f t="shared" si="5"/>
        <v>23700</v>
      </c>
      <c r="K95" s="69"/>
    </row>
    <row r="96" spans="2:11" s="5" customFormat="1" ht="13.5" customHeight="1">
      <c r="B96" s="152"/>
      <c r="C96" s="81" t="s">
        <v>102</v>
      </c>
      <c r="D96" s="82"/>
      <c r="E96" s="38">
        <v>22250</v>
      </c>
      <c r="F96" s="55">
        <v>22250</v>
      </c>
      <c r="G96" s="32">
        <f t="shared" si="2"/>
        <v>4450</v>
      </c>
      <c r="H96" s="32">
        <f t="shared" si="3"/>
        <v>4450</v>
      </c>
      <c r="I96" s="33">
        <f t="shared" si="4"/>
        <v>26700</v>
      </c>
      <c r="J96" s="33">
        <f t="shared" si="5"/>
        <v>26700</v>
      </c>
      <c r="K96" s="69"/>
    </row>
    <row r="97" spans="2:11" s="5" customFormat="1" ht="13.5" customHeight="1">
      <c r="B97" s="152"/>
      <c r="C97" s="81" t="s">
        <v>188</v>
      </c>
      <c r="D97" s="82"/>
      <c r="E97" s="38">
        <v>21100</v>
      </c>
      <c r="F97" s="55">
        <v>21100</v>
      </c>
      <c r="G97" s="32">
        <f t="shared" si="2"/>
        <v>4220</v>
      </c>
      <c r="H97" s="32">
        <f t="shared" si="3"/>
        <v>4220</v>
      </c>
      <c r="I97" s="33">
        <f t="shared" si="4"/>
        <v>25320</v>
      </c>
      <c r="J97" s="33">
        <f t="shared" si="5"/>
        <v>25320</v>
      </c>
      <c r="K97" s="69"/>
    </row>
    <row r="98" spans="2:11" s="5" customFormat="1" ht="13.5" customHeight="1">
      <c r="B98" s="76" t="s">
        <v>112</v>
      </c>
      <c r="C98" s="81" t="s">
        <v>101</v>
      </c>
      <c r="D98" s="82"/>
      <c r="E98" s="183">
        <v>12000</v>
      </c>
      <c r="F98" s="183">
        <v>12000</v>
      </c>
      <c r="G98" s="32">
        <f t="shared" si="2"/>
        <v>2400</v>
      </c>
      <c r="H98" s="32">
        <f t="shared" si="3"/>
        <v>2400</v>
      </c>
      <c r="I98" s="33">
        <f t="shared" si="4"/>
        <v>14400</v>
      </c>
      <c r="J98" s="33">
        <f t="shared" si="5"/>
        <v>14400</v>
      </c>
      <c r="K98" s="69"/>
    </row>
    <row r="99" spans="2:11" s="5" customFormat="1" ht="13.5" customHeight="1">
      <c r="B99" s="76"/>
      <c r="C99" s="81" t="s">
        <v>102</v>
      </c>
      <c r="D99" s="82"/>
      <c r="E99" s="38">
        <v>13200</v>
      </c>
      <c r="F99" s="55">
        <v>13200</v>
      </c>
      <c r="G99" s="32">
        <f t="shared" si="2"/>
        <v>2640</v>
      </c>
      <c r="H99" s="32">
        <f t="shared" si="3"/>
        <v>2640</v>
      </c>
      <c r="I99" s="33">
        <f t="shared" si="4"/>
        <v>15840</v>
      </c>
      <c r="J99" s="33">
        <f t="shared" si="5"/>
        <v>15840</v>
      </c>
      <c r="K99" s="69"/>
    </row>
    <row r="100" spans="2:11" s="5" customFormat="1" ht="13.5" customHeight="1">
      <c r="B100" s="76"/>
      <c r="C100" s="81" t="s">
        <v>188</v>
      </c>
      <c r="D100" s="82"/>
      <c r="E100" s="38">
        <v>32100</v>
      </c>
      <c r="F100" s="55">
        <v>32100</v>
      </c>
      <c r="G100" s="32">
        <f t="shared" si="2"/>
        <v>6420</v>
      </c>
      <c r="H100" s="32">
        <f t="shared" si="3"/>
        <v>6420</v>
      </c>
      <c r="I100" s="33">
        <f t="shared" si="4"/>
        <v>38520</v>
      </c>
      <c r="J100" s="33">
        <f t="shared" si="5"/>
        <v>38520</v>
      </c>
      <c r="K100" s="69"/>
    </row>
    <row r="101" spans="2:11" s="5" customFormat="1" ht="15" customHeight="1">
      <c r="B101" s="75" t="s">
        <v>113</v>
      </c>
      <c r="C101" s="81" t="s">
        <v>102</v>
      </c>
      <c r="D101" s="82"/>
      <c r="E101" s="183">
        <v>4565</v>
      </c>
      <c r="F101" s="183">
        <v>4565</v>
      </c>
      <c r="G101" s="32">
        <f t="shared" si="2"/>
        <v>913</v>
      </c>
      <c r="H101" s="32">
        <f t="shared" si="3"/>
        <v>913</v>
      </c>
      <c r="I101" s="33">
        <f t="shared" si="4"/>
        <v>5478</v>
      </c>
      <c r="J101" s="33">
        <f t="shared" si="5"/>
        <v>5478</v>
      </c>
      <c r="K101" s="69"/>
    </row>
    <row r="102" spans="2:11" s="5" customFormat="1" ht="15" customHeight="1">
      <c r="B102" s="76"/>
      <c r="C102" s="81" t="s">
        <v>188</v>
      </c>
      <c r="D102" s="82"/>
      <c r="E102" s="38">
        <v>6123.33</v>
      </c>
      <c r="F102" s="55">
        <v>6123.33</v>
      </c>
      <c r="G102" s="32">
        <f t="shared" si="2"/>
        <v>1224.6659999999993</v>
      </c>
      <c r="H102" s="32">
        <f t="shared" si="3"/>
        <v>1224.6659999999993</v>
      </c>
      <c r="I102" s="33">
        <f t="shared" si="4"/>
        <v>7347.9959999999992</v>
      </c>
      <c r="J102" s="33">
        <f t="shared" si="5"/>
        <v>7347.9959999999992</v>
      </c>
      <c r="K102" s="69"/>
    </row>
    <row r="103" spans="2:11" s="5" customFormat="1" ht="15" customHeight="1">
      <c r="B103" s="76"/>
      <c r="C103" s="81" t="s">
        <v>101</v>
      </c>
      <c r="D103" s="82"/>
      <c r="E103" s="38">
        <v>4931.67</v>
      </c>
      <c r="F103" s="55">
        <v>4931.67</v>
      </c>
      <c r="G103" s="32">
        <f t="shared" si="2"/>
        <v>986.33399999999983</v>
      </c>
      <c r="H103" s="32">
        <f t="shared" si="3"/>
        <v>986.33399999999983</v>
      </c>
      <c r="I103" s="33">
        <f t="shared" si="4"/>
        <v>5918.0039999999999</v>
      </c>
      <c r="J103" s="33">
        <f t="shared" si="5"/>
        <v>5918.0039999999999</v>
      </c>
      <c r="K103" s="69"/>
    </row>
    <row r="104" spans="2:11" s="5" customFormat="1" ht="14.25" customHeight="1">
      <c r="B104" s="75" t="s">
        <v>114</v>
      </c>
      <c r="C104" s="81" t="s">
        <v>102</v>
      </c>
      <c r="D104" s="82"/>
      <c r="E104" s="183">
        <v>8250</v>
      </c>
      <c r="F104" s="183">
        <v>8250</v>
      </c>
      <c r="G104" s="32">
        <f t="shared" si="2"/>
        <v>1650</v>
      </c>
      <c r="H104" s="32">
        <f t="shared" si="3"/>
        <v>1650</v>
      </c>
      <c r="I104" s="33">
        <f t="shared" si="4"/>
        <v>9900</v>
      </c>
      <c r="J104" s="33">
        <f t="shared" si="5"/>
        <v>9900</v>
      </c>
      <c r="K104" s="69"/>
    </row>
    <row r="105" spans="2:11" s="5" customFormat="1" ht="14.25" customHeight="1">
      <c r="B105" s="76"/>
      <c r="C105" s="81" t="s">
        <v>188</v>
      </c>
      <c r="D105" s="82"/>
      <c r="E105" s="38">
        <v>15333.33</v>
      </c>
      <c r="F105" s="55">
        <v>15333.33</v>
      </c>
      <c r="G105" s="32">
        <f t="shared" si="2"/>
        <v>3066.6659999999993</v>
      </c>
      <c r="H105" s="32">
        <f t="shared" si="3"/>
        <v>3066.6659999999993</v>
      </c>
      <c r="I105" s="33">
        <f t="shared" si="4"/>
        <v>18399.995999999999</v>
      </c>
      <c r="J105" s="33">
        <f t="shared" si="5"/>
        <v>18399.995999999999</v>
      </c>
      <c r="K105" s="69"/>
    </row>
    <row r="106" spans="2:11" s="5" customFormat="1" ht="14.25" customHeight="1">
      <c r="B106" s="76"/>
      <c r="C106" s="81" t="s">
        <v>101</v>
      </c>
      <c r="D106" s="82"/>
      <c r="E106" s="38">
        <v>12916.67</v>
      </c>
      <c r="F106" s="55">
        <v>12916.67</v>
      </c>
      <c r="G106" s="32">
        <f t="shared" si="2"/>
        <v>2583.3340000000007</v>
      </c>
      <c r="H106" s="32">
        <f t="shared" si="3"/>
        <v>2583.3340000000007</v>
      </c>
      <c r="I106" s="33">
        <f t="shared" si="4"/>
        <v>15500.004000000001</v>
      </c>
      <c r="J106" s="33">
        <f t="shared" si="5"/>
        <v>15500.004000000001</v>
      </c>
      <c r="K106" s="69"/>
    </row>
    <row r="107" spans="2:11" s="5" customFormat="1" ht="14.25" customHeight="1">
      <c r="B107" s="75" t="s">
        <v>115</v>
      </c>
      <c r="C107" s="81" t="s">
        <v>102</v>
      </c>
      <c r="D107" s="82"/>
      <c r="E107" s="183">
        <v>2650</v>
      </c>
      <c r="F107" s="183">
        <v>2650</v>
      </c>
      <c r="G107" s="32">
        <f t="shared" si="2"/>
        <v>530</v>
      </c>
      <c r="H107" s="32">
        <f t="shared" si="3"/>
        <v>530</v>
      </c>
      <c r="I107" s="33">
        <f t="shared" si="4"/>
        <v>3180</v>
      </c>
      <c r="J107" s="33">
        <f t="shared" si="5"/>
        <v>3180</v>
      </c>
      <c r="K107" s="69"/>
    </row>
    <row r="108" spans="2:11" s="5" customFormat="1" ht="14.25" customHeight="1">
      <c r="B108" s="76"/>
      <c r="C108" s="81" t="s">
        <v>188</v>
      </c>
      <c r="D108" s="82"/>
      <c r="E108" s="38">
        <v>3233.33</v>
      </c>
      <c r="F108" s="55">
        <v>3233.33</v>
      </c>
      <c r="G108" s="32">
        <f t="shared" si="2"/>
        <v>646.66600000000017</v>
      </c>
      <c r="H108" s="32">
        <f t="shared" si="3"/>
        <v>646.66600000000017</v>
      </c>
      <c r="I108" s="33">
        <f t="shared" si="4"/>
        <v>3879.9960000000001</v>
      </c>
      <c r="J108" s="33">
        <f t="shared" si="5"/>
        <v>3879.9960000000001</v>
      </c>
      <c r="K108" s="69"/>
    </row>
    <row r="109" spans="2:11" s="5" customFormat="1" ht="14.25" customHeight="1">
      <c r="B109" s="76"/>
      <c r="C109" s="81" t="s">
        <v>101</v>
      </c>
      <c r="D109" s="82"/>
      <c r="E109" s="38">
        <v>2583.33</v>
      </c>
      <c r="F109" s="55">
        <v>2583.33</v>
      </c>
      <c r="G109" s="32">
        <f t="shared" si="2"/>
        <v>516.66600000000017</v>
      </c>
      <c r="H109" s="32">
        <f t="shared" si="3"/>
        <v>516.66600000000017</v>
      </c>
      <c r="I109" s="33">
        <f t="shared" si="4"/>
        <v>3099.9960000000001</v>
      </c>
      <c r="J109" s="33">
        <f t="shared" si="5"/>
        <v>3099.9960000000001</v>
      </c>
      <c r="K109" s="69"/>
    </row>
    <row r="110" spans="2:11" s="5" customFormat="1" ht="14.25" customHeight="1">
      <c r="B110" s="75" t="s">
        <v>116</v>
      </c>
      <c r="C110" s="81" t="s">
        <v>102</v>
      </c>
      <c r="D110" s="82"/>
      <c r="E110" s="183">
        <v>25958.33</v>
      </c>
      <c r="F110" s="183">
        <v>25958.33</v>
      </c>
      <c r="G110" s="32">
        <f t="shared" si="2"/>
        <v>5191.6699999999983</v>
      </c>
      <c r="H110" s="32">
        <f t="shared" si="3"/>
        <v>5191.6699999999983</v>
      </c>
      <c r="I110" s="33">
        <v>31150</v>
      </c>
      <c r="J110" s="33">
        <v>31150</v>
      </c>
      <c r="K110" s="69"/>
    </row>
    <row r="111" spans="2:11" s="5" customFormat="1" ht="14.25" customHeight="1">
      <c r="B111" s="76"/>
      <c r="C111" s="81" t="s">
        <v>188</v>
      </c>
      <c r="D111" s="82"/>
      <c r="E111" s="38">
        <v>27533.33</v>
      </c>
      <c r="F111" s="55">
        <v>27533.33</v>
      </c>
      <c r="G111" s="32">
        <f t="shared" si="2"/>
        <v>5506.6659999999974</v>
      </c>
      <c r="H111" s="32">
        <f t="shared" si="3"/>
        <v>5506.6659999999974</v>
      </c>
      <c r="I111" s="33">
        <f t="shared" si="4"/>
        <v>33039.995999999999</v>
      </c>
      <c r="J111" s="33">
        <f t="shared" si="5"/>
        <v>33039.995999999999</v>
      </c>
      <c r="K111" s="69"/>
    </row>
    <row r="112" spans="2:11" s="5" customFormat="1" ht="14.25" customHeight="1">
      <c r="B112" s="76"/>
      <c r="C112" s="81" t="s">
        <v>101</v>
      </c>
      <c r="D112" s="82"/>
      <c r="E112" s="38">
        <v>364583.34</v>
      </c>
      <c r="F112" s="55">
        <v>364583.34</v>
      </c>
      <c r="G112" s="32">
        <f t="shared" si="2"/>
        <v>72916.668000000005</v>
      </c>
      <c r="H112" s="32">
        <f t="shared" si="3"/>
        <v>72916.668000000005</v>
      </c>
      <c r="I112" s="33">
        <f t="shared" si="4"/>
        <v>437500.00800000003</v>
      </c>
      <c r="J112" s="33">
        <f t="shared" si="5"/>
        <v>437500.00800000003</v>
      </c>
      <c r="K112" s="69"/>
    </row>
    <row r="113" spans="2:11" s="5" customFormat="1" ht="15" customHeight="1">
      <c r="B113" s="75" t="s">
        <v>117</v>
      </c>
      <c r="C113" s="81" t="s">
        <v>102</v>
      </c>
      <c r="D113" s="82"/>
      <c r="E113" s="183">
        <v>43500</v>
      </c>
      <c r="F113" s="183">
        <v>43500</v>
      </c>
      <c r="G113" s="32">
        <f t="shared" si="2"/>
        <v>8700</v>
      </c>
      <c r="H113" s="32">
        <f t="shared" si="3"/>
        <v>8700</v>
      </c>
      <c r="I113" s="33">
        <f t="shared" si="4"/>
        <v>52200</v>
      </c>
      <c r="J113" s="33">
        <f t="shared" si="5"/>
        <v>52200</v>
      </c>
      <c r="K113" s="69"/>
    </row>
    <row r="114" spans="2:11" s="5" customFormat="1" ht="17.25" customHeight="1">
      <c r="B114" s="76"/>
      <c r="C114" s="81" t="s">
        <v>188</v>
      </c>
      <c r="D114" s="82"/>
      <c r="E114" s="38">
        <v>119550</v>
      </c>
      <c r="F114" s="55">
        <v>119550</v>
      </c>
      <c r="G114" s="32">
        <f t="shared" si="2"/>
        <v>23910</v>
      </c>
      <c r="H114" s="32">
        <f t="shared" si="3"/>
        <v>23910</v>
      </c>
      <c r="I114" s="33">
        <f t="shared" si="4"/>
        <v>143460</v>
      </c>
      <c r="J114" s="33">
        <f t="shared" si="5"/>
        <v>143460</v>
      </c>
      <c r="K114" s="69"/>
    </row>
    <row r="115" spans="2:11" s="5" customFormat="1" ht="17.25" customHeight="1">
      <c r="B115" s="76"/>
      <c r="C115" s="81" t="s">
        <v>101</v>
      </c>
      <c r="D115" s="82"/>
      <c r="E115" s="38">
        <v>52425</v>
      </c>
      <c r="F115" s="55">
        <v>52425</v>
      </c>
      <c r="G115" s="32">
        <f t="shared" si="2"/>
        <v>10485</v>
      </c>
      <c r="H115" s="32">
        <f t="shared" si="3"/>
        <v>10485</v>
      </c>
      <c r="I115" s="33">
        <f t="shared" si="4"/>
        <v>62910</v>
      </c>
      <c r="J115" s="33">
        <f t="shared" si="5"/>
        <v>62910</v>
      </c>
      <c r="K115" s="69"/>
    </row>
    <row r="116" spans="2:11" s="5" customFormat="1" ht="17.25" customHeight="1">
      <c r="B116" s="75" t="s">
        <v>118</v>
      </c>
      <c r="C116" s="81" t="s">
        <v>102</v>
      </c>
      <c r="D116" s="82"/>
      <c r="E116" s="38">
        <v>14500</v>
      </c>
      <c r="F116" s="55">
        <v>14500</v>
      </c>
      <c r="G116" s="32">
        <f t="shared" si="2"/>
        <v>2900</v>
      </c>
      <c r="H116" s="32">
        <f t="shared" si="3"/>
        <v>2900</v>
      </c>
      <c r="I116" s="33">
        <f t="shared" si="4"/>
        <v>17400</v>
      </c>
      <c r="J116" s="33">
        <f t="shared" si="5"/>
        <v>17400</v>
      </c>
      <c r="K116" s="69"/>
    </row>
    <row r="117" spans="2:11" s="5" customFormat="1" ht="17.25" customHeight="1">
      <c r="B117" s="76"/>
      <c r="C117" s="81" t="s">
        <v>188</v>
      </c>
      <c r="D117" s="82"/>
      <c r="E117" s="183">
        <v>12485</v>
      </c>
      <c r="F117" s="183">
        <v>12485</v>
      </c>
      <c r="G117" s="32">
        <f t="shared" si="2"/>
        <v>2497</v>
      </c>
      <c r="H117" s="32">
        <f t="shared" si="3"/>
        <v>2497</v>
      </c>
      <c r="I117" s="33">
        <f t="shared" si="4"/>
        <v>14982</v>
      </c>
      <c r="J117" s="33">
        <f t="shared" si="5"/>
        <v>14982</v>
      </c>
      <c r="K117" s="69"/>
    </row>
    <row r="118" spans="2:11" s="5" customFormat="1" ht="17.25" customHeight="1">
      <c r="B118" s="76"/>
      <c r="C118" s="81" t="s">
        <v>101</v>
      </c>
      <c r="D118" s="82"/>
      <c r="E118" s="38">
        <v>175</v>
      </c>
      <c r="F118" s="55">
        <v>175</v>
      </c>
      <c r="G118" s="32">
        <f t="shared" ref="G118:G130" si="6">SUM(I118-E118)</f>
        <v>35</v>
      </c>
      <c r="H118" s="32">
        <f t="shared" ref="H118:H130" si="7">SUM(J118-F118)</f>
        <v>35</v>
      </c>
      <c r="I118" s="33">
        <f t="shared" ref="I118:I130" si="8">E118*12/10</f>
        <v>210</v>
      </c>
      <c r="J118" s="33">
        <f t="shared" ref="J118:J130" si="9">F118*12/10</f>
        <v>210</v>
      </c>
      <c r="K118" s="69"/>
    </row>
    <row r="119" spans="2:11" s="5" customFormat="1" ht="17.25" customHeight="1">
      <c r="B119" s="75" t="s">
        <v>119</v>
      </c>
      <c r="C119" s="81" t="s">
        <v>102</v>
      </c>
      <c r="D119" s="82"/>
      <c r="E119" s="183">
        <v>129133.33</v>
      </c>
      <c r="F119" s="183">
        <v>129133.33</v>
      </c>
      <c r="G119" s="32">
        <f t="shared" si="6"/>
        <v>25826.67</v>
      </c>
      <c r="H119" s="32">
        <f t="shared" si="7"/>
        <v>25826.67</v>
      </c>
      <c r="I119" s="33">
        <v>154960</v>
      </c>
      <c r="J119" s="33">
        <v>154960</v>
      </c>
      <c r="K119" s="69"/>
    </row>
    <row r="120" spans="2:11" s="5" customFormat="1" ht="15" customHeight="1">
      <c r="B120" s="76"/>
      <c r="C120" s="81" t="s">
        <v>188</v>
      </c>
      <c r="D120" s="82"/>
      <c r="E120" s="38">
        <v>207740</v>
      </c>
      <c r="F120" s="55">
        <v>207740</v>
      </c>
      <c r="G120" s="32">
        <f t="shared" si="6"/>
        <v>41548</v>
      </c>
      <c r="H120" s="32">
        <f t="shared" si="7"/>
        <v>41548</v>
      </c>
      <c r="I120" s="33">
        <f t="shared" si="8"/>
        <v>249288</v>
      </c>
      <c r="J120" s="33">
        <f t="shared" si="9"/>
        <v>249288</v>
      </c>
      <c r="K120" s="69"/>
    </row>
    <row r="121" spans="2:11" s="5" customFormat="1" ht="15" customHeight="1">
      <c r="B121" s="76"/>
      <c r="C121" s="81" t="s">
        <v>101</v>
      </c>
      <c r="D121" s="82"/>
      <c r="E121" s="38">
        <v>173333.33</v>
      </c>
      <c r="F121" s="55">
        <v>173333.33</v>
      </c>
      <c r="G121" s="32">
        <f t="shared" si="6"/>
        <v>34666.665999999997</v>
      </c>
      <c r="H121" s="32">
        <f t="shared" si="7"/>
        <v>34666.665999999997</v>
      </c>
      <c r="I121" s="33">
        <f t="shared" si="8"/>
        <v>207999.99599999998</v>
      </c>
      <c r="J121" s="33">
        <f t="shared" si="9"/>
        <v>207999.99599999998</v>
      </c>
      <c r="K121" s="69"/>
    </row>
    <row r="122" spans="2:11" s="5" customFormat="1" ht="15" customHeight="1">
      <c r="B122" s="75" t="s">
        <v>120</v>
      </c>
      <c r="C122" s="81" t="s">
        <v>102</v>
      </c>
      <c r="D122" s="82"/>
      <c r="E122" s="183">
        <v>90958.33</v>
      </c>
      <c r="F122" s="183">
        <v>90958.33</v>
      </c>
      <c r="G122" s="32">
        <f t="shared" si="6"/>
        <v>18191.669999999998</v>
      </c>
      <c r="H122" s="32">
        <f t="shared" si="7"/>
        <v>18191.669999999998</v>
      </c>
      <c r="I122" s="33">
        <v>109150</v>
      </c>
      <c r="J122" s="33">
        <v>109150</v>
      </c>
      <c r="K122" s="69"/>
    </row>
    <row r="123" spans="2:11" s="5" customFormat="1" ht="14.25" customHeight="1">
      <c r="B123" s="76"/>
      <c r="C123" s="81" t="s">
        <v>188</v>
      </c>
      <c r="D123" s="82"/>
      <c r="E123" s="38">
        <v>147815</v>
      </c>
      <c r="F123" s="55">
        <v>147815</v>
      </c>
      <c r="G123" s="32">
        <f t="shared" si="6"/>
        <v>29563</v>
      </c>
      <c r="H123" s="32">
        <f t="shared" si="7"/>
        <v>29563</v>
      </c>
      <c r="I123" s="33">
        <f t="shared" si="8"/>
        <v>177378</v>
      </c>
      <c r="J123" s="33">
        <f t="shared" si="9"/>
        <v>177378</v>
      </c>
      <c r="K123" s="69"/>
    </row>
    <row r="124" spans="2:11" s="5" customFormat="1" ht="14.25" customHeight="1">
      <c r="B124" s="76"/>
      <c r="C124" s="81" t="s">
        <v>101</v>
      </c>
      <c r="D124" s="82"/>
      <c r="E124" s="38">
        <v>144916.67000000001</v>
      </c>
      <c r="F124" s="55">
        <v>144916.67000000001</v>
      </c>
      <c r="G124" s="32">
        <f t="shared" si="6"/>
        <v>28983.334000000003</v>
      </c>
      <c r="H124" s="32">
        <f t="shared" si="7"/>
        <v>28983.334000000003</v>
      </c>
      <c r="I124" s="33">
        <f t="shared" si="8"/>
        <v>173900.00400000002</v>
      </c>
      <c r="J124" s="33">
        <f t="shared" si="9"/>
        <v>173900.00400000002</v>
      </c>
      <c r="K124" s="69"/>
    </row>
    <row r="125" spans="2:11" s="5" customFormat="1" ht="14.25" customHeight="1">
      <c r="B125" s="184" t="s">
        <v>121</v>
      </c>
      <c r="C125" s="81" t="s">
        <v>102</v>
      </c>
      <c r="D125" s="82"/>
      <c r="E125" s="183">
        <v>24166.67</v>
      </c>
      <c r="F125" s="183">
        <v>24166.67</v>
      </c>
      <c r="G125" s="32">
        <f t="shared" si="6"/>
        <v>4833.3300000000017</v>
      </c>
      <c r="H125" s="32">
        <f t="shared" si="7"/>
        <v>4833.3300000000017</v>
      </c>
      <c r="I125" s="33">
        <v>29000</v>
      </c>
      <c r="J125" s="33">
        <v>29000</v>
      </c>
      <c r="K125" s="69"/>
    </row>
    <row r="126" spans="2:11" s="5" customFormat="1" ht="14.25" customHeight="1">
      <c r="B126" s="185"/>
      <c r="C126" s="81" t="s">
        <v>188</v>
      </c>
      <c r="D126" s="82"/>
      <c r="E126" s="38">
        <v>46656.67</v>
      </c>
      <c r="F126" s="55">
        <v>46656.67</v>
      </c>
      <c r="G126" s="32">
        <f t="shared" si="6"/>
        <v>9331.3340000000026</v>
      </c>
      <c r="H126" s="32">
        <f t="shared" si="7"/>
        <v>9331.3340000000026</v>
      </c>
      <c r="I126" s="33">
        <f t="shared" si="8"/>
        <v>55988.004000000001</v>
      </c>
      <c r="J126" s="33">
        <f t="shared" si="9"/>
        <v>55988.004000000001</v>
      </c>
      <c r="K126" s="69"/>
    </row>
    <row r="127" spans="2:11" s="5" customFormat="1" ht="14.25" customHeight="1">
      <c r="B127" s="185"/>
      <c r="C127" s="81" t="s">
        <v>101</v>
      </c>
      <c r="D127" s="82"/>
      <c r="E127" s="38">
        <v>32500</v>
      </c>
      <c r="F127" s="55">
        <v>32500</v>
      </c>
      <c r="G127" s="32">
        <f t="shared" si="6"/>
        <v>6500</v>
      </c>
      <c r="H127" s="32">
        <f t="shared" si="7"/>
        <v>6500</v>
      </c>
      <c r="I127" s="33">
        <f t="shared" si="8"/>
        <v>39000</v>
      </c>
      <c r="J127" s="33">
        <f t="shared" si="9"/>
        <v>39000</v>
      </c>
      <c r="K127" s="69"/>
    </row>
    <row r="128" spans="2:11" s="5" customFormat="1" ht="14.25" customHeight="1">
      <c r="B128" s="184" t="s">
        <v>190</v>
      </c>
      <c r="C128" s="81" t="s">
        <v>102</v>
      </c>
      <c r="D128" s="82"/>
      <c r="E128" s="183">
        <v>71875</v>
      </c>
      <c r="F128" s="183">
        <v>71875</v>
      </c>
      <c r="G128" s="32">
        <f t="shared" si="6"/>
        <v>14375</v>
      </c>
      <c r="H128" s="32">
        <f t="shared" si="7"/>
        <v>14375</v>
      </c>
      <c r="I128" s="33">
        <f t="shared" si="8"/>
        <v>86250</v>
      </c>
      <c r="J128" s="33">
        <f t="shared" si="9"/>
        <v>86250</v>
      </c>
      <c r="K128" s="69"/>
    </row>
    <row r="129" spans="2:11" s="5" customFormat="1" ht="14.25" customHeight="1">
      <c r="B129" s="185"/>
      <c r="C129" s="81" t="s">
        <v>188</v>
      </c>
      <c r="D129" s="82"/>
      <c r="E129" s="38">
        <v>118625</v>
      </c>
      <c r="F129" s="55">
        <v>118625</v>
      </c>
      <c r="G129" s="32">
        <f t="shared" si="6"/>
        <v>23725</v>
      </c>
      <c r="H129" s="32">
        <f t="shared" si="7"/>
        <v>23725</v>
      </c>
      <c r="I129" s="33">
        <f t="shared" si="8"/>
        <v>142350</v>
      </c>
      <c r="J129" s="33">
        <f t="shared" si="9"/>
        <v>142350</v>
      </c>
      <c r="K129" s="69"/>
    </row>
    <row r="130" spans="2:11" s="5" customFormat="1" ht="14.25" customHeight="1">
      <c r="B130" s="185"/>
      <c r="C130" s="81" t="s">
        <v>101</v>
      </c>
      <c r="D130" s="82"/>
      <c r="E130" s="38">
        <v>125000</v>
      </c>
      <c r="F130" s="55">
        <v>125000</v>
      </c>
      <c r="G130" s="32">
        <f t="shared" si="6"/>
        <v>25000</v>
      </c>
      <c r="H130" s="32">
        <f t="shared" si="7"/>
        <v>25000</v>
      </c>
      <c r="I130" s="33">
        <f t="shared" si="8"/>
        <v>150000</v>
      </c>
      <c r="J130" s="33">
        <f t="shared" si="9"/>
        <v>150000</v>
      </c>
      <c r="K130" s="69"/>
    </row>
    <row r="131" spans="2:11" ht="63.75" customHeight="1">
      <c r="B131" s="81" t="s">
        <v>34</v>
      </c>
      <c r="C131" s="161"/>
      <c r="D131" s="96"/>
      <c r="E131" s="81" t="s">
        <v>191</v>
      </c>
      <c r="F131" s="145"/>
      <c r="G131" s="145"/>
      <c r="H131" s="145"/>
      <c r="I131" s="145"/>
      <c r="J131" s="82"/>
    </row>
    <row r="132" spans="2:11" ht="13.5" customHeight="1">
      <c r="B132" s="107"/>
      <c r="C132" s="108"/>
      <c r="D132" s="108"/>
      <c r="E132" s="108"/>
      <c r="F132" s="108"/>
      <c r="G132" s="108"/>
      <c r="H132" s="108"/>
      <c r="I132" s="108"/>
      <c r="J132" s="109"/>
    </row>
    <row r="133" spans="2:11" ht="13.5" customHeight="1">
      <c r="B133" s="89" t="s">
        <v>35</v>
      </c>
      <c r="C133" s="151"/>
      <c r="D133" s="151"/>
      <c r="E133" s="151"/>
      <c r="F133" s="151"/>
      <c r="G133" s="151"/>
      <c r="H133" s="151"/>
      <c r="I133" s="151"/>
      <c r="J133" s="90"/>
    </row>
    <row r="134" spans="2:11" ht="13.5" customHeight="1">
      <c r="B134" s="140" t="s">
        <v>38</v>
      </c>
      <c r="C134" s="162" t="s">
        <v>37</v>
      </c>
      <c r="D134" s="89" t="s">
        <v>36</v>
      </c>
      <c r="E134" s="151"/>
      <c r="F134" s="151"/>
      <c r="G134" s="151"/>
      <c r="H134" s="151"/>
      <c r="I134" s="151"/>
      <c r="J134" s="90"/>
    </row>
    <row r="135" spans="2:11" ht="104.25" customHeight="1">
      <c r="B135" s="140"/>
      <c r="C135" s="163"/>
      <c r="D135" s="25" t="s">
        <v>39</v>
      </c>
      <c r="E135" s="4" t="s">
        <v>40</v>
      </c>
      <c r="F135" s="20" t="s">
        <v>81</v>
      </c>
      <c r="G135" s="21" t="s">
        <v>42</v>
      </c>
      <c r="H135" s="3" t="s">
        <v>41</v>
      </c>
      <c r="I135" s="153" t="s">
        <v>43</v>
      </c>
      <c r="J135" s="154"/>
    </row>
    <row r="136" spans="2:11" ht="14.25" customHeight="1">
      <c r="B136" s="12"/>
      <c r="C136" s="10"/>
      <c r="D136" s="9"/>
      <c r="E136" s="9"/>
      <c r="F136" s="11"/>
      <c r="G136" s="19"/>
      <c r="H136" s="8"/>
      <c r="I136" s="155"/>
      <c r="J136" s="156"/>
    </row>
    <row r="137" spans="2:11" ht="15.75" customHeight="1">
      <c r="B137" s="132" t="s">
        <v>87</v>
      </c>
      <c r="C137" s="133"/>
      <c r="D137" s="133"/>
      <c r="E137" s="133"/>
      <c r="F137" s="133"/>
      <c r="G137" s="133"/>
      <c r="H137" s="133"/>
      <c r="I137" s="133"/>
      <c r="J137" s="134"/>
    </row>
    <row r="138" spans="2:11" ht="14.25" customHeight="1">
      <c r="B138" s="159" t="s">
        <v>34</v>
      </c>
      <c r="C138" s="160"/>
      <c r="D138" s="153" t="s">
        <v>192</v>
      </c>
      <c r="E138" s="157"/>
      <c r="F138" s="157"/>
      <c r="G138" s="157"/>
      <c r="H138" s="157"/>
      <c r="I138" s="157"/>
      <c r="J138" s="158"/>
    </row>
    <row r="139" spans="2:11" ht="14.25" customHeight="1">
      <c r="B139" s="165"/>
      <c r="C139" s="166"/>
      <c r="D139" s="166"/>
      <c r="E139" s="166"/>
      <c r="F139" s="166"/>
      <c r="G139" s="166"/>
      <c r="H139" s="166"/>
      <c r="I139" s="166"/>
      <c r="J139" s="167"/>
    </row>
    <row r="140" spans="2:11" ht="14.25" customHeight="1">
      <c r="B140" s="73" t="s">
        <v>88</v>
      </c>
      <c r="C140" s="73"/>
      <c r="D140" s="73"/>
      <c r="E140" s="73"/>
      <c r="F140" s="74" t="s">
        <v>193</v>
      </c>
      <c r="G140" s="74"/>
      <c r="H140" s="74"/>
      <c r="I140" s="74"/>
      <c r="J140" s="74"/>
    </row>
    <row r="141" spans="2:11" ht="14.25" customHeight="1">
      <c r="B141" s="73" t="s">
        <v>89</v>
      </c>
      <c r="C141" s="73"/>
      <c r="D141" s="73"/>
      <c r="E141" s="73"/>
      <c r="F141" s="164" t="s">
        <v>90</v>
      </c>
      <c r="G141" s="164"/>
      <c r="H141" s="164"/>
      <c r="I141" s="164"/>
      <c r="J141" s="27" t="s">
        <v>91</v>
      </c>
    </row>
    <row r="142" spans="2:11" ht="15" customHeight="1">
      <c r="B142" s="73"/>
      <c r="C142" s="73"/>
      <c r="D142" s="73"/>
      <c r="E142" s="73"/>
      <c r="F142" s="74" t="s">
        <v>194</v>
      </c>
      <c r="G142" s="74"/>
      <c r="H142" s="74"/>
      <c r="I142" s="74"/>
      <c r="J142" s="57" t="s">
        <v>195</v>
      </c>
    </row>
    <row r="143" spans="2:11" ht="24" customHeight="1">
      <c r="B143" s="73" t="s">
        <v>92</v>
      </c>
      <c r="C143" s="73"/>
      <c r="D143" s="73"/>
      <c r="E143" s="73"/>
      <c r="F143" s="74" t="s">
        <v>196</v>
      </c>
      <c r="G143" s="74"/>
      <c r="H143" s="74"/>
      <c r="I143" s="74"/>
      <c r="J143" s="74"/>
    </row>
    <row r="144" spans="2:11" ht="24" customHeight="1">
      <c r="B144" s="73" t="s">
        <v>93</v>
      </c>
      <c r="C144" s="73"/>
      <c r="D144" s="73"/>
      <c r="E144" s="73"/>
      <c r="F144" s="74" t="s">
        <v>197</v>
      </c>
      <c r="G144" s="74"/>
      <c r="H144" s="74"/>
      <c r="I144" s="74"/>
      <c r="J144" s="74"/>
    </row>
    <row r="145" spans="2:11" ht="16.5" customHeight="1">
      <c r="B145" s="73" t="s">
        <v>94</v>
      </c>
      <c r="C145" s="73"/>
      <c r="D145" s="73"/>
      <c r="E145" s="73"/>
      <c r="F145" s="74" t="s">
        <v>198</v>
      </c>
      <c r="G145" s="74"/>
      <c r="H145" s="74"/>
      <c r="I145" s="74"/>
      <c r="J145" s="74"/>
    </row>
    <row r="146" spans="2:11" ht="13.5" customHeight="1">
      <c r="B146" s="165"/>
      <c r="C146" s="166"/>
      <c r="D146" s="166"/>
      <c r="E146" s="166"/>
      <c r="F146" s="166"/>
      <c r="G146" s="166"/>
      <c r="H146" s="166"/>
      <c r="I146" s="166"/>
      <c r="J146" s="167"/>
    </row>
    <row r="147" spans="2:11" s="5" customFormat="1" ht="12.75" customHeight="1">
      <c r="B147" s="103" t="s">
        <v>2</v>
      </c>
      <c r="C147" s="103" t="s">
        <v>44</v>
      </c>
      <c r="D147" s="89" t="s">
        <v>45</v>
      </c>
      <c r="E147" s="151"/>
      <c r="F147" s="151"/>
      <c r="G147" s="151"/>
      <c r="H147" s="151"/>
      <c r="I147" s="151"/>
      <c r="J147" s="90"/>
      <c r="K147" s="69"/>
    </row>
    <row r="148" spans="2:11" s="5" customFormat="1" ht="12.75" customHeight="1">
      <c r="B148" s="104"/>
      <c r="C148" s="104"/>
      <c r="D148" s="91" t="s">
        <v>46</v>
      </c>
      <c r="E148" s="92"/>
      <c r="F148" s="84" t="s">
        <v>47</v>
      </c>
      <c r="G148" s="84" t="s">
        <v>48</v>
      </c>
      <c r="H148" s="84" t="s">
        <v>49</v>
      </c>
      <c r="I148" s="81" t="s">
        <v>50</v>
      </c>
      <c r="J148" s="82"/>
      <c r="K148" s="69"/>
    </row>
    <row r="149" spans="2:11" s="5" customFormat="1" ht="12.75" customHeight="1">
      <c r="B149" s="104"/>
      <c r="C149" s="104"/>
      <c r="D149" s="93"/>
      <c r="E149" s="94"/>
      <c r="F149" s="85"/>
      <c r="G149" s="85"/>
      <c r="H149" s="85"/>
      <c r="I149" s="89" t="s">
        <v>27</v>
      </c>
      <c r="J149" s="90"/>
      <c r="K149" s="69"/>
    </row>
    <row r="150" spans="2:11" s="5" customFormat="1" ht="12.75" customHeight="1">
      <c r="B150" s="105"/>
      <c r="C150" s="105"/>
      <c r="D150" s="95"/>
      <c r="E150" s="96"/>
      <c r="F150" s="86"/>
      <c r="G150" s="86"/>
      <c r="H150" s="86"/>
      <c r="I150" s="38" t="s">
        <v>86</v>
      </c>
      <c r="J150" s="38" t="s">
        <v>30</v>
      </c>
      <c r="K150" s="69"/>
    </row>
    <row r="151" spans="2:11" s="5" customFormat="1" ht="12.75" customHeight="1">
      <c r="B151" s="30" t="s">
        <v>51</v>
      </c>
      <c r="C151" s="84" t="s">
        <v>122</v>
      </c>
      <c r="D151" s="97" t="s">
        <v>200</v>
      </c>
      <c r="E151" s="98"/>
      <c r="F151" s="101" t="s">
        <v>198</v>
      </c>
      <c r="G151" s="101" t="s">
        <v>95</v>
      </c>
      <c r="H151" s="74"/>
      <c r="I151" s="87" t="s">
        <v>199</v>
      </c>
      <c r="J151" s="88"/>
      <c r="K151" s="69"/>
    </row>
    <row r="152" spans="2:11" s="5" customFormat="1" ht="12.75" customHeight="1">
      <c r="B152" s="24">
        <v>8</v>
      </c>
      <c r="C152" s="85"/>
      <c r="D152" s="99"/>
      <c r="E152" s="100"/>
      <c r="F152" s="102"/>
      <c r="G152" s="102"/>
      <c r="H152" s="74"/>
      <c r="I152" s="38">
        <v>690000</v>
      </c>
      <c r="J152" s="34">
        <f>I152</f>
        <v>690000</v>
      </c>
      <c r="K152" s="69"/>
    </row>
    <row r="153" spans="2:11" s="5" customFormat="1" ht="12.75" customHeight="1">
      <c r="B153" s="57" t="s">
        <v>52</v>
      </c>
      <c r="C153" s="85"/>
      <c r="D153" s="99"/>
      <c r="E153" s="100"/>
      <c r="F153" s="102"/>
      <c r="G153" s="102"/>
      <c r="H153" s="74"/>
      <c r="I153" s="31" t="s">
        <v>53</v>
      </c>
      <c r="J153" s="40">
        <f>SUM(J152:J152)</f>
        <v>690000</v>
      </c>
      <c r="K153" s="69"/>
    </row>
    <row r="154" spans="2:11" s="5" customFormat="1" ht="12.75" customHeight="1">
      <c r="B154" s="30" t="s">
        <v>51</v>
      </c>
      <c r="C154" s="84" t="s">
        <v>202</v>
      </c>
      <c r="D154" s="97" t="s">
        <v>204</v>
      </c>
      <c r="E154" s="98"/>
      <c r="F154" s="101" t="s">
        <v>198</v>
      </c>
      <c r="G154" s="101" t="s">
        <v>95</v>
      </c>
      <c r="H154" s="74"/>
      <c r="I154" s="87" t="s">
        <v>199</v>
      </c>
      <c r="J154" s="88"/>
      <c r="K154" s="69"/>
    </row>
    <row r="155" spans="2:11" s="5" customFormat="1" ht="12.75" customHeight="1">
      <c r="B155" s="24">
        <v>5</v>
      </c>
      <c r="C155" s="85"/>
      <c r="D155" s="99"/>
      <c r="E155" s="100"/>
      <c r="F155" s="102"/>
      <c r="G155" s="102"/>
      <c r="H155" s="74"/>
      <c r="I155" s="39">
        <v>344000</v>
      </c>
      <c r="J155" s="34">
        <f>I155</f>
        <v>344000</v>
      </c>
      <c r="K155" s="69"/>
    </row>
    <row r="156" spans="2:11" s="5" customFormat="1" ht="12.75" customHeight="1">
      <c r="B156" s="57" t="s">
        <v>52</v>
      </c>
      <c r="C156" s="85"/>
      <c r="D156" s="99"/>
      <c r="E156" s="100"/>
      <c r="F156" s="102"/>
      <c r="G156" s="102"/>
      <c r="H156" s="74"/>
      <c r="I156" s="31" t="s">
        <v>53</v>
      </c>
      <c r="J156" s="58">
        <f>SUM(J155:J155)</f>
        <v>344000</v>
      </c>
      <c r="K156" s="69"/>
    </row>
    <row r="157" spans="2:11" s="5" customFormat="1" ht="12.75" customHeight="1">
      <c r="B157" s="30" t="s">
        <v>51</v>
      </c>
      <c r="C157" s="85"/>
      <c r="D157" s="99"/>
      <c r="E157" s="100"/>
      <c r="F157" s="102"/>
      <c r="G157" s="102"/>
      <c r="H157" s="74"/>
      <c r="I157" s="87" t="s">
        <v>201</v>
      </c>
      <c r="J157" s="88"/>
      <c r="K157" s="69"/>
    </row>
    <row r="158" spans="2:11" s="5" customFormat="1" ht="12.75" customHeight="1">
      <c r="B158" s="24">
        <v>10</v>
      </c>
      <c r="C158" s="85"/>
      <c r="D158" s="99"/>
      <c r="E158" s="100"/>
      <c r="F158" s="102"/>
      <c r="G158" s="102"/>
      <c r="H158" s="74"/>
      <c r="I158" s="61">
        <v>16220</v>
      </c>
      <c r="J158" s="53">
        <f t="shared" ref="J158:J159" si="10">I158</f>
        <v>16220</v>
      </c>
      <c r="K158" s="69"/>
    </row>
    <row r="159" spans="2:11" s="5" customFormat="1" ht="12.75" customHeight="1">
      <c r="B159" s="24">
        <v>19</v>
      </c>
      <c r="C159" s="85"/>
      <c r="D159" s="99"/>
      <c r="E159" s="100"/>
      <c r="F159" s="102"/>
      <c r="G159" s="102"/>
      <c r="H159" s="74"/>
      <c r="I159" s="39">
        <v>12000</v>
      </c>
      <c r="J159" s="34">
        <f t="shared" si="10"/>
        <v>12000</v>
      </c>
      <c r="K159" s="69"/>
    </row>
    <row r="160" spans="2:11" s="5" customFormat="1" ht="12.75" customHeight="1">
      <c r="B160" s="57" t="s">
        <v>52</v>
      </c>
      <c r="C160" s="85"/>
      <c r="D160" s="99"/>
      <c r="E160" s="100"/>
      <c r="F160" s="102"/>
      <c r="G160" s="102"/>
      <c r="H160" s="74"/>
      <c r="I160" s="31" t="s">
        <v>53</v>
      </c>
      <c r="J160" s="40">
        <f>SUM(J158:J159)</f>
        <v>28220</v>
      </c>
      <c r="K160" s="69"/>
    </row>
    <row r="161" spans="2:11" s="5" customFormat="1" ht="12.75" customHeight="1">
      <c r="B161" s="30" t="s">
        <v>51</v>
      </c>
      <c r="C161" s="73" t="s">
        <v>125</v>
      </c>
      <c r="D161" s="73" t="s">
        <v>203</v>
      </c>
      <c r="E161" s="73"/>
      <c r="F161" s="164" t="s">
        <v>198</v>
      </c>
      <c r="G161" s="164" t="s">
        <v>95</v>
      </c>
      <c r="H161" s="74"/>
      <c r="I161" s="87" t="s">
        <v>199</v>
      </c>
      <c r="J161" s="88"/>
      <c r="K161" s="69"/>
    </row>
    <row r="162" spans="2:11" s="5" customFormat="1" ht="12.75" customHeight="1">
      <c r="B162" s="24">
        <v>1</v>
      </c>
      <c r="C162" s="73"/>
      <c r="D162" s="73"/>
      <c r="E162" s="73"/>
      <c r="F162" s="164"/>
      <c r="G162" s="164"/>
      <c r="H162" s="74"/>
      <c r="I162" s="39">
        <v>880000</v>
      </c>
      <c r="J162" s="34">
        <f t="shared" ref="J162:J168" si="11">I162</f>
        <v>880000</v>
      </c>
      <c r="K162" s="69"/>
    </row>
    <row r="163" spans="2:11" s="5" customFormat="1" ht="12.75" customHeight="1">
      <c r="B163" s="24">
        <v>7</v>
      </c>
      <c r="C163" s="73"/>
      <c r="D163" s="73"/>
      <c r="E163" s="73"/>
      <c r="F163" s="164"/>
      <c r="G163" s="164"/>
      <c r="H163" s="74"/>
      <c r="I163" s="62">
        <v>1000000</v>
      </c>
      <c r="J163" s="53">
        <f t="shared" si="11"/>
        <v>1000000</v>
      </c>
      <c r="K163" s="69"/>
    </row>
    <row r="164" spans="2:11" s="5" customFormat="1" ht="12.75" customHeight="1">
      <c r="B164" s="57" t="s">
        <v>52</v>
      </c>
      <c r="C164" s="73"/>
      <c r="D164" s="73"/>
      <c r="E164" s="73"/>
      <c r="F164" s="164"/>
      <c r="G164" s="164"/>
      <c r="H164" s="74"/>
      <c r="I164" s="31" t="s">
        <v>53</v>
      </c>
      <c r="J164" s="58">
        <f>SUM(J162:J163)</f>
        <v>1880000</v>
      </c>
      <c r="K164" s="69"/>
    </row>
    <row r="165" spans="2:11" s="5" customFormat="1" ht="12.75" customHeight="1">
      <c r="B165" s="30" t="s">
        <v>51</v>
      </c>
      <c r="C165" s="73"/>
      <c r="D165" s="73"/>
      <c r="E165" s="73"/>
      <c r="F165" s="164"/>
      <c r="G165" s="164"/>
      <c r="H165" s="74"/>
      <c r="I165" s="87" t="s">
        <v>201</v>
      </c>
      <c r="J165" s="88"/>
      <c r="K165" s="69"/>
    </row>
    <row r="166" spans="2:11" s="5" customFormat="1" ht="12.75" customHeight="1">
      <c r="B166" s="24">
        <v>9</v>
      </c>
      <c r="C166" s="73"/>
      <c r="D166" s="73"/>
      <c r="E166" s="73"/>
      <c r="F166" s="164"/>
      <c r="G166" s="164"/>
      <c r="H166" s="74"/>
      <c r="I166" s="39">
        <v>3900</v>
      </c>
      <c r="J166" s="34">
        <f t="shared" si="11"/>
        <v>3900</v>
      </c>
      <c r="K166" s="69"/>
    </row>
    <row r="167" spans="2:11" s="5" customFormat="1" ht="12.75" customHeight="1">
      <c r="B167" s="24">
        <v>12</v>
      </c>
      <c r="C167" s="73"/>
      <c r="D167" s="73"/>
      <c r="E167" s="73"/>
      <c r="F167" s="164"/>
      <c r="G167" s="164"/>
      <c r="H167" s="74"/>
      <c r="I167" s="39">
        <v>23700</v>
      </c>
      <c r="J167" s="34">
        <f t="shared" si="11"/>
        <v>23700</v>
      </c>
      <c r="K167" s="69"/>
    </row>
    <row r="168" spans="2:11" s="5" customFormat="1" ht="12.75" customHeight="1">
      <c r="B168" s="24">
        <v>13</v>
      </c>
      <c r="C168" s="73"/>
      <c r="D168" s="73"/>
      <c r="E168" s="73"/>
      <c r="F168" s="164"/>
      <c r="G168" s="164"/>
      <c r="H168" s="74"/>
      <c r="I168" s="39">
        <v>14400</v>
      </c>
      <c r="J168" s="34">
        <f t="shared" si="11"/>
        <v>14400</v>
      </c>
      <c r="K168" s="69"/>
    </row>
    <row r="169" spans="2:11" s="5" customFormat="1" ht="12.75" customHeight="1">
      <c r="B169" s="57" t="s">
        <v>52</v>
      </c>
      <c r="C169" s="73"/>
      <c r="D169" s="73"/>
      <c r="E169" s="73"/>
      <c r="F169" s="164"/>
      <c r="G169" s="164"/>
      <c r="H169" s="74"/>
      <c r="I169" s="31" t="s">
        <v>53</v>
      </c>
      <c r="J169" s="40">
        <f>SUM(J166:J168)</f>
        <v>42000</v>
      </c>
      <c r="K169" s="69"/>
    </row>
    <row r="170" spans="2:11" s="5" customFormat="1" ht="12.75" customHeight="1">
      <c r="B170" s="30" t="s">
        <v>51</v>
      </c>
      <c r="C170" s="84" t="s">
        <v>123</v>
      </c>
      <c r="D170" s="97" t="s">
        <v>205</v>
      </c>
      <c r="E170" s="98"/>
      <c r="F170" s="101" t="s">
        <v>198</v>
      </c>
      <c r="G170" s="101" t="s">
        <v>95</v>
      </c>
      <c r="H170" s="74"/>
      <c r="I170" s="87" t="s">
        <v>199</v>
      </c>
      <c r="J170" s="88"/>
      <c r="K170" s="69"/>
    </row>
    <row r="171" spans="2:11" s="5" customFormat="1" ht="12.75" customHeight="1">
      <c r="B171" s="59">
        <v>6</v>
      </c>
      <c r="C171" s="85"/>
      <c r="D171" s="99"/>
      <c r="E171" s="100"/>
      <c r="F171" s="102"/>
      <c r="G171" s="102"/>
      <c r="H171" s="74"/>
      <c r="I171" s="39">
        <v>297000</v>
      </c>
      <c r="J171" s="34">
        <f t="shared" ref="J171" si="12">I171</f>
        <v>297000</v>
      </c>
      <c r="K171" s="69"/>
    </row>
    <row r="172" spans="2:11" s="5" customFormat="1" ht="12.75" customHeight="1">
      <c r="B172" s="57" t="s">
        <v>52</v>
      </c>
      <c r="C172" s="85"/>
      <c r="D172" s="99"/>
      <c r="E172" s="100"/>
      <c r="F172" s="102"/>
      <c r="G172" s="102"/>
      <c r="H172" s="74"/>
      <c r="I172" s="31" t="s">
        <v>53</v>
      </c>
      <c r="J172" s="40">
        <f>SUM(J171:J171)</f>
        <v>297000</v>
      </c>
      <c r="K172" s="69"/>
    </row>
    <row r="173" spans="2:11" s="5" customFormat="1" ht="12.75" customHeight="1">
      <c r="B173" s="30" t="s">
        <v>51</v>
      </c>
      <c r="C173" s="73" t="s">
        <v>124</v>
      </c>
      <c r="D173" s="73" t="s">
        <v>206</v>
      </c>
      <c r="E173" s="73"/>
      <c r="F173" s="101" t="s">
        <v>198</v>
      </c>
      <c r="G173" s="164" t="s">
        <v>95</v>
      </c>
      <c r="H173" s="74"/>
      <c r="I173" s="87" t="s">
        <v>199</v>
      </c>
      <c r="J173" s="88"/>
      <c r="K173" s="69"/>
    </row>
    <row r="174" spans="2:11" s="5" customFormat="1" ht="12.75" customHeight="1">
      <c r="B174" s="24">
        <v>2</v>
      </c>
      <c r="C174" s="73"/>
      <c r="D174" s="73"/>
      <c r="E174" s="73"/>
      <c r="F174" s="102"/>
      <c r="G174" s="164"/>
      <c r="H174" s="74"/>
      <c r="I174" s="39">
        <v>129000</v>
      </c>
      <c r="J174" s="34">
        <f>I174</f>
        <v>129000</v>
      </c>
      <c r="K174" s="69"/>
    </row>
    <row r="175" spans="2:11" s="5" customFormat="1" ht="12.75" customHeight="1">
      <c r="B175" s="24">
        <v>3</v>
      </c>
      <c r="C175" s="73"/>
      <c r="D175" s="73"/>
      <c r="E175" s="73"/>
      <c r="F175" s="102"/>
      <c r="G175" s="164"/>
      <c r="H175" s="74"/>
      <c r="I175" s="61">
        <v>99500</v>
      </c>
      <c r="J175" s="53">
        <f t="shared" ref="J175:J176" si="13">I175</f>
        <v>99500</v>
      </c>
      <c r="K175" s="69"/>
    </row>
    <row r="176" spans="2:11" s="5" customFormat="1" ht="12.75" customHeight="1">
      <c r="B176" s="24">
        <v>4</v>
      </c>
      <c r="C176" s="73"/>
      <c r="D176" s="73"/>
      <c r="E176" s="73"/>
      <c r="F176" s="102"/>
      <c r="G176" s="164"/>
      <c r="H176" s="74"/>
      <c r="I176" s="61">
        <v>939780</v>
      </c>
      <c r="J176" s="53">
        <f t="shared" si="13"/>
        <v>939780</v>
      </c>
      <c r="K176" s="69"/>
    </row>
    <row r="177" spans="2:11" s="5" customFormat="1" ht="12.75" customHeight="1">
      <c r="B177" s="57" t="s">
        <v>52</v>
      </c>
      <c r="C177" s="73"/>
      <c r="D177" s="73"/>
      <c r="E177" s="73"/>
      <c r="F177" s="102"/>
      <c r="G177" s="164"/>
      <c r="H177" s="74"/>
      <c r="I177" s="31" t="s">
        <v>53</v>
      </c>
      <c r="J177" s="58">
        <f>SUM(J174:J176)</f>
        <v>1168280</v>
      </c>
      <c r="K177" s="69"/>
    </row>
    <row r="178" spans="2:11" s="5" customFormat="1" ht="12.75" customHeight="1">
      <c r="B178" s="30" t="s">
        <v>51</v>
      </c>
      <c r="C178" s="73"/>
      <c r="D178" s="73"/>
      <c r="E178" s="73"/>
      <c r="F178" s="102"/>
      <c r="G178" s="164"/>
      <c r="H178" s="74"/>
      <c r="I178" s="87" t="s">
        <v>201</v>
      </c>
      <c r="J178" s="88"/>
      <c r="K178" s="69"/>
    </row>
    <row r="179" spans="2:11" s="5" customFormat="1" ht="12.75" customHeight="1">
      <c r="B179" s="56">
        <v>11</v>
      </c>
      <c r="C179" s="73"/>
      <c r="D179" s="73"/>
      <c r="E179" s="73"/>
      <c r="F179" s="102"/>
      <c r="G179" s="164"/>
      <c r="H179" s="74"/>
      <c r="I179" s="56">
        <v>31200</v>
      </c>
      <c r="J179" s="53">
        <f t="shared" ref="J179:J188" si="14">I179</f>
        <v>31200</v>
      </c>
      <c r="K179" s="69"/>
    </row>
    <row r="180" spans="2:11" s="5" customFormat="1" ht="12.75" customHeight="1">
      <c r="B180" s="56">
        <v>14</v>
      </c>
      <c r="C180" s="73"/>
      <c r="D180" s="73"/>
      <c r="E180" s="73"/>
      <c r="F180" s="102"/>
      <c r="G180" s="164"/>
      <c r="H180" s="74"/>
      <c r="I180" s="56">
        <v>5478</v>
      </c>
      <c r="J180" s="53">
        <f t="shared" si="14"/>
        <v>5478</v>
      </c>
      <c r="K180" s="69"/>
    </row>
    <row r="181" spans="2:11" s="5" customFormat="1" ht="12.75" customHeight="1">
      <c r="B181" s="56">
        <v>15</v>
      </c>
      <c r="C181" s="73"/>
      <c r="D181" s="73"/>
      <c r="E181" s="73"/>
      <c r="F181" s="102"/>
      <c r="G181" s="164"/>
      <c r="H181" s="74"/>
      <c r="I181" s="56">
        <v>9900</v>
      </c>
      <c r="J181" s="53">
        <f t="shared" si="14"/>
        <v>9900</v>
      </c>
      <c r="K181" s="69"/>
    </row>
    <row r="182" spans="2:11" s="5" customFormat="1" ht="12.75" customHeight="1">
      <c r="B182" s="56">
        <v>16</v>
      </c>
      <c r="C182" s="73"/>
      <c r="D182" s="73"/>
      <c r="E182" s="73"/>
      <c r="F182" s="102"/>
      <c r="G182" s="164"/>
      <c r="H182" s="74"/>
      <c r="I182" s="56">
        <v>3000</v>
      </c>
      <c r="J182" s="53">
        <f t="shared" si="14"/>
        <v>3000</v>
      </c>
      <c r="K182" s="69"/>
    </row>
    <row r="183" spans="2:11" s="5" customFormat="1" ht="12.75" customHeight="1">
      <c r="B183" s="56">
        <v>17</v>
      </c>
      <c r="C183" s="73"/>
      <c r="D183" s="73"/>
      <c r="E183" s="73"/>
      <c r="F183" s="102"/>
      <c r="G183" s="164"/>
      <c r="H183" s="74"/>
      <c r="I183" s="56">
        <v>31150</v>
      </c>
      <c r="J183" s="53">
        <f t="shared" si="14"/>
        <v>31150</v>
      </c>
      <c r="K183" s="69"/>
    </row>
    <row r="184" spans="2:11" s="5" customFormat="1" ht="12.75" customHeight="1">
      <c r="B184" s="56">
        <v>18</v>
      </c>
      <c r="C184" s="73"/>
      <c r="D184" s="73"/>
      <c r="E184" s="73"/>
      <c r="F184" s="102"/>
      <c r="G184" s="164"/>
      <c r="H184" s="74"/>
      <c r="I184" s="56">
        <v>45000</v>
      </c>
      <c r="J184" s="53">
        <f t="shared" si="14"/>
        <v>45000</v>
      </c>
      <c r="K184" s="69"/>
    </row>
    <row r="185" spans="2:11" s="5" customFormat="1" ht="12.75" customHeight="1">
      <c r="B185" s="56">
        <v>20</v>
      </c>
      <c r="C185" s="73"/>
      <c r="D185" s="73"/>
      <c r="E185" s="73"/>
      <c r="F185" s="102"/>
      <c r="G185" s="164"/>
      <c r="H185" s="74"/>
      <c r="I185" s="56">
        <v>78000</v>
      </c>
      <c r="J185" s="53">
        <f t="shared" si="14"/>
        <v>78000</v>
      </c>
      <c r="K185" s="69"/>
    </row>
    <row r="186" spans="2:11" s="5" customFormat="1" ht="12.75" customHeight="1">
      <c r="B186" s="56">
        <v>21</v>
      </c>
      <c r="C186" s="73"/>
      <c r="D186" s="73"/>
      <c r="E186" s="73"/>
      <c r="F186" s="102"/>
      <c r="G186" s="164"/>
      <c r="H186" s="74"/>
      <c r="I186" s="56">
        <v>109150</v>
      </c>
      <c r="J186" s="53">
        <f t="shared" si="14"/>
        <v>109150</v>
      </c>
      <c r="K186" s="69"/>
    </row>
    <row r="187" spans="2:11" s="5" customFormat="1" ht="12.75" customHeight="1">
      <c r="B187" s="56">
        <v>22</v>
      </c>
      <c r="C187" s="73"/>
      <c r="D187" s="73"/>
      <c r="E187" s="73"/>
      <c r="F187" s="102"/>
      <c r="G187" s="164"/>
      <c r="H187" s="74"/>
      <c r="I187" s="59">
        <v>24000</v>
      </c>
      <c r="J187" s="53">
        <f t="shared" si="14"/>
        <v>24000</v>
      </c>
      <c r="K187" s="69"/>
    </row>
    <row r="188" spans="2:11" s="5" customFormat="1" ht="12.75" customHeight="1">
      <c r="B188" s="56">
        <v>23</v>
      </c>
      <c r="C188" s="73"/>
      <c r="D188" s="73"/>
      <c r="E188" s="73"/>
      <c r="F188" s="102"/>
      <c r="G188" s="164"/>
      <c r="H188" s="74"/>
      <c r="I188" s="56">
        <v>86250</v>
      </c>
      <c r="J188" s="53">
        <f t="shared" si="14"/>
        <v>86250</v>
      </c>
      <c r="K188" s="69"/>
    </row>
    <row r="189" spans="2:11" s="5" customFormat="1" ht="12.75" customHeight="1">
      <c r="B189" s="36" t="s">
        <v>52</v>
      </c>
      <c r="C189" s="73"/>
      <c r="D189" s="73"/>
      <c r="E189" s="73"/>
      <c r="F189" s="102"/>
      <c r="G189" s="164"/>
      <c r="H189" s="74"/>
      <c r="I189" s="31" t="s">
        <v>53</v>
      </c>
      <c r="J189" s="40">
        <f>SUM(J179:J188)</f>
        <v>423128</v>
      </c>
      <c r="K189" s="69"/>
    </row>
    <row r="190" spans="2:11" ht="15.75" customHeight="1">
      <c r="B190" s="172" t="s">
        <v>56</v>
      </c>
      <c r="C190" s="173"/>
      <c r="D190" s="173"/>
      <c r="E190" s="173"/>
      <c r="F190" s="173"/>
      <c r="G190" s="173"/>
      <c r="H190" s="174"/>
      <c r="I190" s="175"/>
      <c r="J190" s="2"/>
    </row>
    <row r="191" spans="2:11" ht="24" customHeight="1">
      <c r="B191" s="38" t="s">
        <v>82</v>
      </c>
      <c r="C191" s="38" t="s">
        <v>44</v>
      </c>
      <c r="D191" s="81" t="s">
        <v>57</v>
      </c>
      <c r="E191" s="145"/>
      <c r="F191" s="145"/>
      <c r="G191" s="176" t="s">
        <v>72</v>
      </c>
      <c r="H191" s="176"/>
      <c r="I191" s="38" t="s">
        <v>59</v>
      </c>
      <c r="J191" s="39" t="s">
        <v>58</v>
      </c>
    </row>
    <row r="192" spans="2:11" s="15" customFormat="1" ht="28.5" customHeight="1">
      <c r="B192" s="35">
        <v>8</v>
      </c>
      <c r="C192" s="35" t="s">
        <v>122</v>
      </c>
      <c r="D192" s="147" t="s">
        <v>128</v>
      </c>
      <c r="E192" s="177"/>
      <c r="F192" s="148"/>
      <c r="G192" s="172" t="s">
        <v>127</v>
      </c>
      <c r="H192" s="175"/>
      <c r="I192" s="60" t="s">
        <v>216</v>
      </c>
      <c r="J192" s="37" t="s">
        <v>126</v>
      </c>
      <c r="K192" s="67"/>
    </row>
    <row r="193" spans="2:11" s="15" customFormat="1" ht="26.25" customHeight="1">
      <c r="B193" s="60" t="s">
        <v>212</v>
      </c>
      <c r="C193" s="60" t="s">
        <v>207</v>
      </c>
      <c r="D193" s="147" t="s">
        <v>211</v>
      </c>
      <c r="E193" s="177"/>
      <c r="F193" s="148"/>
      <c r="G193" s="172" t="s">
        <v>209</v>
      </c>
      <c r="H193" s="175"/>
      <c r="I193" s="60" t="s">
        <v>208</v>
      </c>
      <c r="J193" s="56" t="s">
        <v>210</v>
      </c>
      <c r="K193" s="67"/>
    </row>
    <row r="194" spans="2:11" s="15" customFormat="1" ht="32.25" customHeight="1">
      <c r="B194" s="60" t="s">
        <v>213</v>
      </c>
      <c r="C194" s="35" t="s">
        <v>125</v>
      </c>
      <c r="D194" s="147" t="s">
        <v>139</v>
      </c>
      <c r="E194" s="177"/>
      <c r="F194" s="148"/>
      <c r="G194" s="172" t="s">
        <v>137</v>
      </c>
      <c r="H194" s="175"/>
      <c r="I194" s="35" t="s">
        <v>136</v>
      </c>
      <c r="J194" s="37" t="s">
        <v>138</v>
      </c>
      <c r="K194" s="67"/>
    </row>
    <row r="195" spans="2:11" s="15" customFormat="1" ht="25.5" customHeight="1">
      <c r="B195" s="35">
        <v>6</v>
      </c>
      <c r="C195" s="35" t="s">
        <v>123</v>
      </c>
      <c r="D195" s="147" t="s">
        <v>132</v>
      </c>
      <c r="E195" s="177"/>
      <c r="F195" s="148"/>
      <c r="G195" s="172" t="s">
        <v>131</v>
      </c>
      <c r="H195" s="175"/>
      <c r="I195" s="35" t="s">
        <v>130</v>
      </c>
      <c r="J195" s="37" t="s">
        <v>129</v>
      </c>
      <c r="K195" s="67"/>
    </row>
    <row r="196" spans="2:11" s="15" customFormat="1" ht="39" customHeight="1">
      <c r="B196" s="60" t="s">
        <v>214</v>
      </c>
      <c r="C196" s="35" t="s">
        <v>124</v>
      </c>
      <c r="D196" s="147" t="s">
        <v>215</v>
      </c>
      <c r="E196" s="177"/>
      <c r="F196" s="148"/>
      <c r="G196" s="147" t="s">
        <v>134</v>
      </c>
      <c r="H196" s="148"/>
      <c r="I196" s="35" t="s">
        <v>133</v>
      </c>
      <c r="J196" s="35" t="s">
        <v>135</v>
      </c>
      <c r="K196" s="67"/>
    </row>
    <row r="197" spans="2:11" ht="14.25" customHeight="1">
      <c r="B197" s="165"/>
      <c r="C197" s="166"/>
      <c r="D197" s="166"/>
      <c r="E197" s="166"/>
      <c r="F197" s="166"/>
      <c r="G197" s="166"/>
      <c r="H197" s="166"/>
      <c r="I197" s="166"/>
      <c r="J197" s="167"/>
    </row>
    <row r="198" spans="2:11" ht="14.25" customHeight="1">
      <c r="B198" s="89" t="s">
        <v>34</v>
      </c>
      <c r="C198" s="151"/>
      <c r="D198" s="90"/>
      <c r="E198" s="153" t="s">
        <v>217</v>
      </c>
      <c r="F198" s="157"/>
      <c r="G198" s="157"/>
      <c r="H198" s="157"/>
      <c r="I198" s="157"/>
      <c r="J198" s="158"/>
    </row>
    <row r="199" spans="2:11" ht="14.25" customHeight="1">
      <c r="B199" s="107"/>
      <c r="C199" s="108"/>
      <c r="D199" s="108"/>
      <c r="E199" s="108"/>
      <c r="F199" s="108"/>
      <c r="G199" s="108"/>
      <c r="H199" s="108"/>
      <c r="I199" s="108"/>
      <c r="J199" s="109"/>
    </row>
    <row r="200" spans="2:11" ht="35.25" customHeight="1">
      <c r="B200" s="153" t="s">
        <v>60</v>
      </c>
      <c r="C200" s="157"/>
      <c r="D200" s="157"/>
      <c r="E200" s="81"/>
      <c r="F200" s="145"/>
      <c r="G200" s="145"/>
      <c r="H200" s="145"/>
      <c r="I200" s="145"/>
      <c r="J200" s="82"/>
    </row>
    <row r="201" spans="2:11" ht="14.25" customHeight="1">
      <c r="B201" s="178"/>
      <c r="C201" s="179"/>
      <c r="D201" s="179"/>
      <c r="E201" s="179"/>
      <c r="F201" s="179"/>
      <c r="G201" s="179"/>
      <c r="H201" s="179"/>
      <c r="I201" s="179"/>
      <c r="J201" s="180"/>
    </row>
    <row r="202" spans="2:11" ht="49.5" customHeight="1">
      <c r="B202" s="153" t="s">
        <v>61</v>
      </c>
      <c r="C202" s="157"/>
      <c r="D202" s="158"/>
      <c r="E202" s="81"/>
      <c r="F202" s="145"/>
      <c r="G202" s="145"/>
      <c r="H202" s="145"/>
      <c r="I202" s="145"/>
      <c r="J202" s="82"/>
    </row>
    <row r="203" spans="2:11" ht="17.25" customHeight="1">
      <c r="B203" s="178"/>
      <c r="C203" s="179"/>
      <c r="D203" s="179"/>
      <c r="E203" s="179"/>
      <c r="F203" s="179"/>
      <c r="G203" s="179"/>
      <c r="H203" s="179"/>
      <c r="I203" s="179"/>
      <c r="J203" s="180"/>
    </row>
    <row r="204" spans="2:11" ht="33.75" customHeight="1">
      <c r="B204" s="153" t="s">
        <v>62</v>
      </c>
      <c r="C204" s="157"/>
      <c r="D204" s="158"/>
      <c r="E204" s="81"/>
      <c r="F204" s="145"/>
      <c r="G204" s="145"/>
      <c r="H204" s="145"/>
      <c r="I204" s="145"/>
      <c r="J204" s="82"/>
    </row>
    <row r="205" spans="2:11" ht="13.5" customHeight="1">
      <c r="B205" s="168"/>
      <c r="C205" s="169"/>
      <c r="D205" s="169"/>
      <c r="E205" s="169"/>
      <c r="F205" s="169"/>
      <c r="G205" s="169"/>
      <c r="H205" s="169"/>
      <c r="I205" s="169"/>
      <c r="J205" s="170"/>
    </row>
    <row r="206" spans="2:11" ht="13.5" customHeight="1">
      <c r="B206" s="153" t="s">
        <v>63</v>
      </c>
      <c r="C206" s="157"/>
      <c r="D206" s="157"/>
      <c r="E206" s="157"/>
      <c r="F206" s="157"/>
      <c r="G206" s="157"/>
      <c r="H206" s="157"/>
      <c r="I206" s="157"/>
      <c r="J206" s="158"/>
    </row>
    <row r="207" spans="2:11" ht="13.5" customHeight="1">
      <c r="B207" s="165"/>
      <c r="C207" s="166"/>
      <c r="D207" s="166"/>
      <c r="E207" s="166"/>
      <c r="F207" s="166"/>
      <c r="G207" s="166"/>
      <c r="H207" s="166"/>
      <c r="I207" s="166"/>
      <c r="J207" s="167"/>
    </row>
    <row r="208" spans="2:11" ht="13.5" customHeight="1">
      <c r="B208" s="159" t="s">
        <v>64</v>
      </c>
      <c r="C208" s="171"/>
      <c r="D208" s="171"/>
      <c r="E208" s="171"/>
      <c r="F208" s="171"/>
      <c r="G208" s="171"/>
      <c r="H208" s="171"/>
      <c r="I208" s="171"/>
      <c r="J208" s="160"/>
    </row>
    <row r="209" spans="2:10" ht="13.5" customHeight="1">
      <c r="B209" s="89" t="s">
        <v>65</v>
      </c>
      <c r="C209" s="151"/>
      <c r="D209" s="90"/>
      <c r="E209" s="89" t="s">
        <v>67</v>
      </c>
      <c r="F209" s="151"/>
      <c r="G209" s="90"/>
      <c r="H209" s="89" t="s">
        <v>68</v>
      </c>
      <c r="I209" s="90"/>
      <c r="J209" s="2"/>
    </row>
    <row r="210" spans="2:10" ht="13.5" customHeight="1">
      <c r="B210" s="89" t="s">
        <v>66</v>
      </c>
      <c r="C210" s="151"/>
      <c r="D210" s="90"/>
      <c r="E210" s="89">
        <v>10596152</v>
      </c>
      <c r="F210" s="151"/>
      <c r="G210" s="90"/>
      <c r="H210" s="181" t="s">
        <v>69</v>
      </c>
      <c r="I210" s="90"/>
      <c r="J210" s="2"/>
    </row>
    <row r="211" spans="2:10" ht="14.25" customHeight="1">
      <c r="B211" s="116" t="s">
        <v>70</v>
      </c>
      <c r="C211" s="116"/>
      <c r="D211" s="116"/>
    </row>
    <row r="212" spans="2:10" ht="14.25" customHeight="1">
      <c r="B212" s="119"/>
      <c r="C212" s="119"/>
      <c r="D212" s="119"/>
    </row>
    <row r="213" spans="2:10" ht="14.25" customHeight="1">
      <c r="B213" s="182"/>
      <c r="C213" s="182"/>
      <c r="D213" s="182"/>
    </row>
    <row r="214" spans="2:10" ht="14.25" customHeight="1">
      <c r="B214" s="54"/>
      <c r="C214" s="54"/>
      <c r="D214" s="54"/>
    </row>
    <row r="215" spans="2:10" ht="14.25" customHeight="1">
      <c r="B215" s="54"/>
      <c r="C215" s="54"/>
      <c r="D215" s="54"/>
    </row>
    <row r="216" spans="2:10" ht="14.25" customHeight="1">
      <c r="B216" s="54"/>
      <c r="C216" s="54"/>
      <c r="D216" s="54"/>
    </row>
    <row r="217" spans="2:10" ht="14.25" customHeight="1">
      <c r="B217" s="54"/>
      <c r="C217" s="54"/>
      <c r="D217" s="54"/>
    </row>
    <row r="218" spans="2:10" ht="14.25" customHeight="1">
      <c r="B218" s="54"/>
      <c r="C218" s="54"/>
      <c r="D218" s="54"/>
    </row>
    <row r="219" spans="2:10" ht="14.25" customHeight="1">
      <c r="B219" s="54"/>
      <c r="C219" s="54"/>
      <c r="D219" s="54"/>
    </row>
    <row r="220" spans="2:10" ht="14.25" customHeight="1">
      <c r="B220" s="54"/>
      <c r="C220" s="54"/>
      <c r="D220" s="54"/>
    </row>
    <row r="221" spans="2:10" ht="14.25" customHeight="1">
      <c r="B221" s="54"/>
      <c r="C221" s="54"/>
      <c r="D221" s="54"/>
    </row>
    <row r="222" spans="2:10" ht="14.25" customHeight="1">
      <c r="B222" s="54"/>
      <c r="C222" s="54"/>
      <c r="D222" s="54"/>
    </row>
    <row r="223" spans="2:10" ht="14.25" customHeight="1">
      <c r="B223" s="54"/>
      <c r="C223" s="54"/>
      <c r="D223" s="54"/>
    </row>
    <row r="224" spans="2:10" ht="14.25" customHeight="1">
      <c r="B224" s="54"/>
      <c r="C224" s="54"/>
      <c r="D224" s="54"/>
    </row>
    <row r="225" spans="2:10" ht="14.25" customHeight="1">
      <c r="B225" s="54"/>
      <c r="C225" s="54"/>
      <c r="D225" s="54"/>
    </row>
    <row r="226" spans="2:10" ht="14.25" customHeight="1">
      <c r="B226" s="54"/>
      <c r="C226" s="54"/>
      <c r="D226" s="54"/>
    </row>
    <row r="227" spans="2:10" ht="14.25" customHeight="1">
      <c r="B227" s="54"/>
      <c r="C227" s="54"/>
      <c r="D227" s="54"/>
    </row>
    <row r="228" spans="2:10" ht="14.25" customHeight="1">
      <c r="B228" s="54"/>
      <c r="C228" s="54"/>
      <c r="D228" s="54"/>
    </row>
    <row r="229" spans="2:10" ht="14.25" customHeight="1">
      <c r="B229" s="54"/>
      <c r="C229" s="54"/>
      <c r="D229" s="54"/>
    </row>
    <row r="230" spans="2:10" ht="14.25" customHeight="1">
      <c r="B230" s="54"/>
      <c r="C230" s="54"/>
      <c r="D230" s="54"/>
    </row>
    <row r="231" spans="2:10" ht="14.25" customHeight="1">
      <c r="B231" s="54"/>
      <c r="C231" s="54"/>
      <c r="D231" s="54"/>
    </row>
    <row r="232" spans="2:10" ht="14.25" customHeight="1">
      <c r="B232" s="54"/>
      <c r="C232" s="54"/>
      <c r="D232" s="54"/>
    </row>
    <row r="233" spans="2:10" ht="14.25" customHeight="1">
      <c r="B233" s="54"/>
      <c r="C233" s="54"/>
      <c r="D233" s="54"/>
    </row>
    <row r="234" spans="2:10" ht="14.25" customHeight="1">
      <c r="B234" s="54"/>
      <c r="C234" s="54"/>
      <c r="D234" s="54"/>
    </row>
    <row r="235" spans="2:10" ht="14.25" customHeight="1">
      <c r="B235" s="54"/>
      <c r="C235" s="54"/>
      <c r="D235" s="54"/>
    </row>
    <row r="236" spans="2:10" ht="14.25" customHeight="1">
      <c r="B236" s="54"/>
      <c r="C236" s="54"/>
      <c r="D236" s="54"/>
    </row>
    <row r="237" spans="2:10" ht="14.25" customHeight="1">
      <c r="B237" s="54"/>
      <c r="C237" s="54"/>
      <c r="D237" s="54"/>
    </row>
    <row r="238" spans="2:10" ht="18" customHeight="1">
      <c r="B238" s="83" t="s">
        <v>78</v>
      </c>
      <c r="C238" s="83"/>
      <c r="D238" s="83"/>
      <c r="E238" s="83"/>
      <c r="F238" s="83"/>
      <c r="G238" s="83"/>
      <c r="H238" s="83"/>
      <c r="I238" s="83"/>
      <c r="J238" s="83"/>
    </row>
    <row r="239" spans="2:10" ht="12.75" customHeight="1">
      <c r="B239" s="83" t="s">
        <v>79</v>
      </c>
      <c r="C239" s="83"/>
      <c r="D239" s="83"/>
      <c r="E239" s="83"/>
      <c r="F239" s="83"/>
      <c r="G239" s="83"/>
      <c r="H239" s="83"/>
      <c r="I239" s="83"/>
      <c r="J239" s="83"/>
    </row>
    <row r="240" spans="2:10" ht="12.75" customHeight="1">
      <c r="B240" s="83" t="s">
        <v>73</v>
      </c>
      <c r="C240" s="83"/>
      <c r="D240" s="83"/>
      <c r="E240" s="83"/>
      <c r="F240" s="83"/>
      <c r="G240" s="83"/>
      <c r="H240" s="83"/>
      <c r="I240" s="83"/>
      <c r="J240" s="83"/>
    </row>
    <row r="241" spans="2:11" ht="12.75" customHeight="1">
      <c r="B241" s="83" t="s">
        <v>74</v>
      </c>
      <c r="C241" s="83"/>
      <c r="D241" s="83"/>
      <c r="E241" s="83"/>
      <c r="F241" s="83"/>
      <c r="G241" s="83"/>
      <c r="H241" s="83"/>
      <c r="I241" s="83"/>
      <c r="J241" s="83"/>
    </row>
    <row r="242" spans="2:11" ht="12.75" customHeight="1">
      <c r="B242" s="83" t="s">
        <v>75</v>
      </c>
      <c r="C242" s="83"/>
      <c r="D242" s="83"/>
      <c r="E242" s="83"/>
      <c r="F242" s="83"/>
      <c r="G242" s="83"/>
      <c r="H242" s="83"/>
      <c r="I242" s="83"/>
      <c r="J242" s="83"/>
    </row>
    <row r="243" spans="2:11" ht="12.75" customHeight="1">
      <c r="B243" s="83" t="s">
        <v>76</v>
      </c>
      <c r="C243" s="83"/>
      <c r="D243" s="83"/>
      <c r="E243" s="83"/>
      <c r="F243" s="83"/>
      <c r="G243" s="83"/>
      <c r="H243" s="83"/>
      <c r="I243" s="83"/>
      <c r="J243" s="83"/>
    </row>
    <row r="244" spans="2:11" ht="12.75" customHeight="1">
      <c r="B244" s="83" t="s">
        <v>80</v>
      </c>
      <c r="C244" s="83"/>
      <c r="D244" s="83"/>
      <c r="E244" s="83"/>
      <c r="F244" s="83"/>
      <c r="G244" s="83"/>
      <c r="H244" s="83"/>
      <c r="I244" s="83"/>
      <c r="J244" s="83"/>
    </row>
    <row r="245" spans="2:11" ht="12.75" customHeight="1">
      <c r="B245" s="83" t="s">
        <v>77</v>
      </c>
      <c r="C245" s="83"/>
      <c r="D245" s="83"/>
      <c r="E245" s="83"/>
      <c r="F245" s="83"/>
      <c r="G245" s="83"/>
      <c r="H245" s="83"/>
      <c r="I245" s="83"/>
      <c r="J245" s="83"/>
    </row>
    <row r="246" spans="2:11" s="44" customFormat="1" ht="12.75" customHeight="1">
      <c r="F246" s="45"/>
      <c r="G246" s="45"/>
      <c r="K246" s="68"/>
    </row>
    <row r="247" spans="2:11" s="44" customFormat="1">
      <c r="F247" s="45"/>
      <c r="G247" s="45"/>
      <c r="K247" s="68"/>
    </row>
    <row r="248" spans="2:11" s="44" customFormat="1">
      <c r="F248" s="45"/>
      <c r="G248" s="45"/>
      <c r="K248" s="68"/>
    </row>
    <row r="249" spans="2:11" s="44" customFormat="1">
      <c r="F249" s="45"/>
      <c r="G249" s="45"/>
      <c r="K249" s="68"/>
    </row>
    <row r="250" spans="2:11" s="44" customFormat="1">
      <c r="F250" s="45"/>
      <c r="G250" s="45"/>
      <c r="K250" s="68"/>
    </row>
    <row r="251" spans="2:11" s="44" customFormat="1">
      <c r="F251" s="45"/>
      <c r="G251" s="45"/>
      <c r="K251" s="68"/>
    </row>
    <row r="252" spans="2:11" s="44" customFormat="1">
      <c r="F252" s="45"/>
      <c r="G252" s="45"/>
      <c r="K252" s="68"/>
    </row>
    <row r="253" spans="2:11" s="44" customFormat="1">
      <c r="F253" s="45"/>
      <c r="G253" s="45"/>
      <c r="K253" s="68"/>
    </row>
    <row r="254" spans="2:11" s="44" customFormat="1">
      <c r="F254" s="45"/>
      <c r="G254" s="45"/>
      <c r="K254" s="68"/>
    </row>
    <row r="255" spans="2:11" s="44" customFormat="1">
      <c r="F255" s="45"/>
      <c r="G255" s="45"/>
      <c r="K255" s="68"/>
    </row>
    <row r="256" spans="2:11" s="44" customFormat="1">
      <c r="F256" s="45"/>
      <c r="G256" s="45"/>
      <c r="K256" s="68"/>
    </row>
    <row r="257" spans="6:11" s="44" customFormat="1">
      <c r="F257" s="45"/>
      <c r="G257" s="45"/>
      <c r="K257" s="68"/>
    </row>
    <row r="258" spans="6:11" s="44" customFormat="1">
      <c r="F258" s="45"/>
      <c r="G258" s="45"/>
      <c r="K258" s="68"/>
    </row>
    <row r="259" spans="6:11" s="44" customFormat="1">
      <c r="F259" s="45"/>
      <c r="G259" s="45"/>
      <c r="K259" s="68"/>
    </row>
    <row r="260" spans="6:11" s="44" customFormat="1">
      <c r="F260" s="45"/>
      <c r="G260" s="45"/>
      <c r="K260" s="68"/>
    </row>
    <row r="261" spans="6:11" s="44" customFormat="1">
      <c r="F261" s="45"/>
      <c r="G261" s="45"/>
      <c r="K261" s="68"/>
    </row>
    <row r="262" spans="6:11" s="44" customFormat="1">
      <c r="F262" s="45"/>
      <c r="G262" s="45"/>
      <c r="K262" s="68"/>
    </row>
    <row r="263" spans="6:11" s="44" customFormat="1">
      <c r="F263" s="45"/>
      <c r="G263" s="45"/>
      <c r="K263" s="68"/>
    </row>
    <row r="264" spans="6:11" s="44" customFormat="1">
      <c r="F264" s="45"/>
      <c r="G264" s="45"/>
      <c r="K264" s="68"/>
    </row>
    <row r="265" spans="6:11" s="44" customFormat="1">
      <c r="F265" s="45"/>
      <c r="G265" s="45"/>
      <c r="K265" s="68"/>
    </row>
    <row r="266" spans="6:11" s="44" customFormat="1">
      <c r="F266" s="45"/>
      <c r="G266" s="45"/>
      <c r="K266" s="68"/>
    </row>
    <row r="267" spans="6:11" s="44" customFormat="1">
      <c r="F267" s="45"/>
      <c r="G267" s="45"/>
      <c r="K267" s="68"/>
    </row>
    <row r="268" spans="6:11" s="44" customFormat="1">
      <c r="F268" s="45"/>
      <c r="G268" s="45"/>
      <c r="K268" s="68"/>
    </row>
    <row r="269" spans="6:11" s="44" customFormat="1">
      <c r="F269" s="45"/>
      <c r="G269" s="45"/>
      <c r="K269" s="68"/>
    </row>
    <row r="270" spans="6:11" s="44" customFormat="1">
      <c r="F270" s="45"/>
      <c r="G270" s="45"/>
      <c r="K270" s="68"/>
    </row>
    <row r="271" spans="6:11" s="44" customFormat="1">
      <c r="F271" s="45"/>
      <c r="G271" s="45"/>
      <c r="K271" s="68"/>
    </row>
    <row r="272" spans="6:11" s="44" customFormat="1">
      <c r="F272" s="45"/>
      <c r="G272" s="45"/>
      <c r="K272" s="68"/>
    </row>
    <row r="273" spans="6:11" s="44" customFormat="1">
      <c r="F273" s="45"/>
      <c r="G273" s="45"/>
      <c r="K273" s="68"/>
    </row>
    <row r="274" spans="6:11" s="44" customFormat="1">
      <c r="F274" s="45"/>
      <c r="G274" s="45"/>
      <c r="K274" s="68"/>
    </row>
    <row r="275" spans="6:11" s="44" customFormat="1">
      <c r="F275" s="45"/>
      <c r="G275" s="45"/>
      <c r="K275" s="68"/>
    </row>
    <row r="276" spans="6:11" s="44" customFormat="1">
      <c r="F276" s="45"/>
      <c r="G276" s="45"/>
      <c r="K276" s="68"/>
    </row>
    <row r="277" spans="6:11" s="44" customFormat="1">
      <c r="F277" s="45"/>
      <c r="G277" s="45"/>
      <c r="K277" s="68"/>
    </row>
    <row r="278" spans="6:11" s="44" customFormat="1">
      <c r="F278" s="45"/>
      <c r="G278" s="45"/>
      <c r="K278" s="68"/>
    </row>
    <row r="279" spans="6:11" s="44" customFormat="1">
      <c r="F279" s="45"/>
      <c r="G279" s="45"/>
      <c r="K279" s="68"/>
    </row>
    <row r="280" spans="6:11" s="44" customFormat="1">
      <c r="F280" s="45"/>
      <c r="G280" s="45"/>
      <c r="K280" s="68"/>
    </row>
    <row r="281" spans="6:11" s="44" customFormat="1">
      <c r="F281" s="45"/>
      <c r="G281" s="45"/>
      <c r="K281" s="68"/>
    </row>
    <row r="282" spans="6:11" s="44" customFormat="1">
      <c r="F282" s="45"/>
      <c r="G282" s="45"/>
      <c r="K282" s="68"/>
    </row>
    <row r="283" spans="6:11" s="44" customFormat="1">
      <c r="F283" s="45"/>
      <c r="G283" s="45"/>
      <c r="K283" s="68"/>
    </row>
    <row r="284" spans="6:11" s="44" customFormat="1">
      <c r="F284" s="45"/>
      <c r="G284" s="45"/>
      <c r="K284" s="68"/>
    </row>
    <row r="285" spans="6:11" s="44" customFormat="1">
      <c r="F285" s="45"/>
      <c r="G285" s="45"/>
      <c r="K285" s="68"/>
    </row>
    <row r="286" spans="6:11" s="44" customFormat="1">
      <c r="F286" s="45"/>
      <c r="G286" s="45"/>
      <c r="K286" s="68"/>
    </row>
    <row r="287" spans="6:11" s="44" customFormat="1">
      <c r="F287" s="45"/>
      <c r="G287" s="45"/>
      <c r="K287" s="68"/>
    </row>
    <row r="288" spans="6:11" s="44" customFormat="1">
      <c r="F288" s="45"/>
      <c r="G288" s="45"/>
      <c r="K288" s="68"/>
    </row>
    <row r="289" spans="6:11" s="44" customFormat="1">
      <c r="F289" s="45"/>
      <c r="G289" s="45"/>
      <c r="K289" s="68"/>
    </row>
    <row r="290" spans="6:11" s="44" customFormat="1">
      <c r="F290" s="45"/>
      <c r="G290" s="45"/>
      <c r="K290" s="68"/>
    </row>
    <row r="291" spans="6:11" s="44" customFormat="1">
      <c r="F291" s="45"/>
      <c r="G291" s="45"/>
      <c r="K291" s="68"/>
    </row>
    <row r="292" spans="6:11" s="44" customFormat="1">
      <c r="F292" s="45"/>
      <c r="G292" s="45"/>
      <c r="K292" s="68"/>
    </row>
    <row r="293" spans="6:11" s="44" customFormat="1">
      <c r="F293" s="45"/>
      <c r="G293" s="45"/>
      <c r="K293" s="68"/>
    </row>
    <row r="294" spans="6:11" s="44" customFormat="1">
      <c r="F294" s="45"/>
      <c r="G294" s="45"/>
      <c r="K294" s="68"/>
    </row>
    <row r="295" spans="6:11" s="44" customFormat="1">
      <c r="F295" s="45"/>
      <c r="G295" s="45"/>
      <c r="K295" s="68"/>
    </row>
    <row r="296" spans="6:11" s="44" customFormat="1">
      <c r="F296" s="45"/>
      <c r="G296" s="45"/>
      <c r="K296" s="68"/>
    </row>
    <row r="297" spans="6:11" s="44" customFormat="1">
      <c r="F297" s="45"/>
      <c r="G297" s="45"/>
      <c r="K297" s="68"/>
    </row>
    <row r="298" spans="6:11" s="44" customFormat="1">
      <c r="F298" s="45"/>
      <c r="G298" s="45"/>
      <c r="K298" s="68"/>
    </row>
    <row r="299" spans="6:11" s="44" customFormat="1">
      <c r="F299" s="45"/>
      <c r="G299" s="45"/>
      <c r="K299" s="68"/>
    </row>
    <row r="300" spans="6:11" s="44" customFormat="1">
      <c r="F300" s="45"/>
      <c r="G300" s="45"/>
      <c r="K300" s="68"/>
    </row>
    <row r="301" spans="6:11" s="44" customFormat="1">
      <c r="F301" s="45"/>
      <c r="G301" s="45"/>
      <c r="K301" s="68"/>
    </row>
    <row r="302" spans="6:11" s="44" customFormat="1">
      <c r="F302" s="45"/>
      <c r="G302" s="45"/>
      <c r="K302" s="68"/>
    </row>
    <row r="303" spans="6:11" s="44" customFormat="1">
      <c r="F303" s="45"/>
      <c r="G303" s="45"/>
      <c r="K303" s="68"/>
    </row>
    <row r="304" spans="6:11" s="44" customFormat="1">
      <c r="F304" s="45"/>
      <c r="G304" s="45"/>
      <c r="K304" s="68"/>
    </row>
    <row r="305" spans="6:11" s="44" customFormat="1">
      <c r="F305" s="45"/>
      <c r="G305" s="45"/>
      <c r="K305" s="68"/>
    </row>
    <row r="306" spans="6:11" s="44" customFormat="1">
      <c r="F306" s="45"/>
      <c r="G306" s="45"/>
      <c r="K306" s="68"/>
    </row>
    <row r="307" spans="6:11" s="44" customFormat="1">
      <c r="F307" s="45"/>
      <c r="G307" s="45"/>
      <c r="K307" s="68"/>
    </row>
    <row r="308" spans="6:11" s="44" customFormat="1">
      <c r="F308" s="45"/>
      <c r="G308" s="45"/>
      <c r="K308" s="68"/>
    </row>
    <row r="309" spans="6:11" s="44" customFormat="1">
      <c r="F309" s="45"/>
      <c r="G309" s="45"/>
      <c r="K309" s="68"/>
    </row>
    <row r="310" spans="6:11" s="44" customFormat="1">
      <c r="F310" s="45"/>
      <c r="G310" s="45"/>
      <c r="K310" s="68"/>
    </row>
    <row r="311" spans="6:11" s="44" customFormat="1">
      <c r="F311" s="45"/>
      <c r="G311" s="45"/>
      <c r="K311" s="68"/>
    </row>
    <row r="312" spans="6:11" s="44" customFormat="1">
      <c r="F312" s="45"/>
      <c r="G312" s="45"/>
      <c r="K312" s="68"/>
    </row>
    <row r="313" spans="6:11" s="44" customFormat="1">
      <c r="F313" s="45"/>
      <c r="G313" s="45"/>
      <c r="K313" s="68"/>
    </row>
    <row r="314" spans="6:11" s="44" customFormat="1">
      <c r="F314" s="45"/>
      <c r="G314" s="45"/>
      <c r="K314" s="68"/>
    </row>
    <row r="315" spans="6:11" s="44" customFormat="1">
      <c r="F315" s="45"/>
      <c r="G315" s="45"/>
      <c r="K315" s="68"/>
    </row>
    <row r="316" spans="6:11" s="44" customFormat="1">
      <c r="F316" s="45"/>
      <c r="G316" s="45"/>
      <c r="K316" s="68"/>
    </row>
    <row r="317" spans="6:11" s="44" customFormat="1">
      <c r="F317" s="45"/>
      <c r="G317" s="45"/>
      <c r="K317" s="68"/>
    </row>
    <row r="318" spans="6:11" s="44" customFormat="1">
      <c r="F318" s="45"/>
      <c r="G318" s="45"/>
      <c r="K318" s="68"/>
    </row>
    <row r="319" spans="6:11" s="44" customFormat="1">
      <c r="F319" s="45"/>
      <c r="G319" s="45"/>
      <c r="K319" s="68"/>
    </row>
    <row r="320" spans="6:11" s="44" customFormat="1">
      <c r="F320" s="45"/>
      <c r="G320" s="45"/>
      <c r="K320" s="68"/>
    </row>
    <row r="321" spans="6:11" s="44" customFormat="1">
      <c r="F321" s="45"/>
      <c r="G321" s="45"/>
      <c r="K321" s="68"/>
    </row>
    <row r="322" spans="6:11" s="44" customFormat="1">
      <c r="F322" s="45"/>
      <c r="G322" s="45"/>
      <c r="K322" s="68"/>
    </row>
    <row r="323" spans="6:11" s="44" customFormat="1">
      <c r="F323" s="45"/>
      <c r="G323" s="45"/>
      <c r="K323" s="68"/>
    </row>
    <row r="324" spans="6:11" s="44" customFormat="1">
      <c r="F324" s="45"/>
      <c r="G324" s="45"/>
      <c r="K324" s="68"/>
    </row>
    <row r="325" spans="6:11" s="44" customFormat="1">
      <c r="F325" s="45"/>
      <c r="G325" s="45"/>
      <c r="K325" s="68"/>
    </row>
    <row r="326" spans="6:11" s="44" customFormat="1">
      <c r="F326" s="45"/>
      <c r="G326" s="45"/>
      <c r="K326" s="68"/>
    </row>
    <row r="327" spans="6:11" s="44" customFormat="1">
      <c r="F327" s="45"/>
      <c r="G327" s="45"/>
      <c r="K327" s="68"/>
    </row>
    <row r="328" spans="6:11" s="44" customFormat="1">
      <c r="F328" s="45"/>
      <c r="G328" s="45"/>
      <c r="K328" s="68"/>
    </row>
    <row r="329" spans="6:11" s="44" customFormat="1">
      <c r="F329" s="45"/>
      <c r="G329" s="45"/>
      <c r="K329" s="68"/>
    </row>
    <row r="330" spans="6:11" s="44" customFormat="1">
      <c r="F330" s="45"/>
      <c r="G330" s="45"/>
      <c r="K330" s="68"/>
    </row>
    <row r="331" spans="6:11" s="44" customFormat="1">
      <c r="F331" s="45"/>
      <c r="G331" s="45"/>
      <c r="K331" s="68"/>
    </row>
    <row r="332" spans="6:11" s="44" customFormat="1">
      <c r="F332" s="45"/>
      <c r="G332" s="45"/>
      <c r="K332" s="68"/>
    </row>
    <row r="333" spans="6:11" s="44" customFormat="1">
      <c r="F333" s="45"/>
      <c r="G333" s="45"/>
      <c r="K333" s="68"/>
    </row>
    <row r="334" spans="6:11" s="44" customFormat="1">
      <c r="F334" s="45"/>
      <c r="G334" s="45"/>
      <c r="K334" s="68"/>
    </row>
    <row r="335" spans="6:11" s="44" customFormat="1">
      <c r="F335" s="45"/>
      <c r="G335" s="45"/>
      <c r="K335" s="68"/>
    </row>
    <row r="336" spans="6:11" s="44" customFormat="1">
      <c r="F336" s="45"/>
      <c r="G336" s="45"/>
      <c r="K336" s="68"/>
    </row>
    <row r="337" spans="6:11" s="44" customFormat="1">
      <c r="F337" s="45"/>
      <c r="G337" s="45"/>
      <c r="K337" s="68"/>
    </row>
    <row r="338" spans="6:11" s="44" customFormat="1">
      <c r="F338" s="45"/>
      <c r="G338" s="45"/>
      <c r="K338" s="68"/>
    </row>
    <row r="339" spans="6:11" s="44" customFormat="1">
      <c r="F339" s="45"/>
      <c r="G339" s="45"/>
      <c r="K339" s="68"/>
    </row>
    <row r="340" spans="6:11" s="44" customFormat="1">
      <c r="F340" s="45"/>
      <c r="G340" s="45"/>
      <c r="K340" s="68"/>
    </row>
    <row r="341" spans="6:11" s="44" customFormat="1">
      <c r="F341" s="45"/>
      <c r="G341" s="45"/>
      <c r="K341" s="68"/>
    </row>
    <row r="342" spans="6:11" s="44" customFormat="1">
      <c r="F342" s="45"/>
      <c r="G342" s="45"/>
      <c r="K342" s="68"/>
    </row>
    <row r="343" spans="6:11" s="44" customFormat="1">
      <c r="F343" s="45"/>
      <c r="G343" s="45"/>
      <c r="K343" s="68"/>
    </row>
    <row r="344" spans="6:11" s="44" customFormat="1">
      <c r="F344" s="45"/>
      <c r="G344" s="45"/>
      <c r="K344" s="68"/>
    </row>
    <row r="345" spans="6:11" s="44" customFormat="1">
      <c r="F345" s="45"/>
      <c r="G345" s="45"/>
      <c r="K345" s="68"/>
    </row>
    <row r="346" spans="6:11" s="44" customFormat="1">
      <c r="F346" s="45"/>
      <c r="G346" s="45"/>
      <c r="K346" s="68"/>
    </row>
    <row r="347" spans="6:11" s="44" customFormat="1">
      <c r="F347" s="45"/>
      <c r="G347" s="45"/>
      <c r="K347" s="68"/>
    </row>
    <row r="348" spans="6:11" s="44" customFormat="1">
      <c r="F348" s="45"/>
      <c r="G348" s="45"/>
      <c r="K348" s="68"/>
    </row>
    <row r="349" spans="6:11" s="44" customFormat="1">
      <c r="F349" s="45"/>
      <c r="G349" s="45"/>
      <c r="K349" s="68"/>
    </row>
    <row r="350" spans="6:11" s="44" customFormat="1">
      <c r="F350" s="45"/>
      <c r="G350" s="45"/>
      <c r="K350" s="68"/>
    </row>
    <row r="351" spans="6:11" s="44" customFormat="1">
      <c r="F351" s="45"/>
      <c r="G351" s="45"/>
      <c r="K351" s="68"/>
    </row>
    <row r="352" spans="6:11" s="44" customFormat="1">
      <c r="F352" s="45"/>
      <c r="G352" s="45"/>
      <c r="K352" s="68"/>
    </row>
    <row r="353" spans="6:11" s="44" customFormat="1">
      <c r="F353" s="45"/>
      <c r="G353" s="45"/>
      <c r="K353" s="68"/>
    </row>
    <row r="354" spans="6:11" s="44" customFormat="1">
      <c r="F354" s="45"/>
      <c r="G354" s="45"/>
      <c r="K354" s="68"/>
    </row>
    <row r="355" spans="6:11" s="44" customFormat="1">
      <c r="F355" s="45"/>
      <c r="G355" s="45"/>
      <c r="K355" s="68"/>
    </row>
    <row r="356" spans="6:11" s="44" customFormat="1">
      <c r="F356" s="45"/>
      <c r="G356" s="45"/>
      <c r="K356" s="68"/>
    </row>
    <row r="357" spans="6:11" s="44" customFormat="1">
      <c r="F357" s="45"/>
      <c r="G357" s="45"/>
      <c r="K357" s="68"/>
    </row>
    <row r="358" spans="6:11" s="44" customFormat="1">
      <c r="F358" s="45"/>
      <c r="G358" s="45"/>
      <c r="K358" s="68"/>
    </row>
    <row r="359" spans="6:11" s="44" customFormat="1">
      <c r="F359" s="45"/>
      <c r="G359" s="45"/>
      <c r="K359" s="68"/>
    </row>
    <row r="360" spans="6:11" s="44" customFormat="1">
      <c r="F360" s="45"/>
      <c r="G360" s="45"/>
      <c r="K360" s="68"/>
    </row>
    <row r="361" spans="6:11" s="44" customFormat="1">
      <c r="F361" s="45"/>
      <c r="G361" s="45"/>
      <c r="K361" s="68"/>
    </row>
    <row r="362" spans="6:11" s="44" customFormat="1">
      <c r="F362" s="45"/>
      <c r="G362" s="45"/>
      <c r="K362" s="68"/>
    </row>
    <row r="363" spans="6:11" s="44" customFormat="1">
      <c r="F363" s="45"/>
      <c r="G363" s="45"/>
      <c r="K363" s="68"/>
    </row>
    <row r="364" spans="6:11" s="44" customFormat="1">
      <c r="F364" s="45"/>
      <c r="G364" s="45"/>
      <c r="K364" s="68"/>
    </row>
    <row r="365" spans="6:11" s="44" customFormat="1">
      <c r="F365" s="45"/>
      <c r="G365" s="45"/>
      <c r="K365" s="68"/>
    </row>
    <row r="366" spans="6:11" s="44" customFormat="1">
      <c r="F366" s="45"/>
      <c r="G366" s="45"/>
      <c r="K366" s="68"/>
    </row>
    <row r="367" spans="6:11" s="44" customFormat="1">
      <c r="F367" s="45"/>
      <c r="G367" s="45"/>
      <c r="K367" s="68"/>
    </row>
    <row r="368" spans="6:11" s="44" customFormat="1">
      <c r="F368" s="45"/>
      <c r="G368" s="45"/>
      <c r="K368" s="68"/>
    </row>
    <row r="369" spans="6:11" s="44" customFormat="1">
      <c r="F369" s="45"/>
      <c r="G369" s="45"/>
      <c r="K369" s="68"/>
    </row>
    <row r="370" spans="6:11" s="44" customFormat="1">
      <c r="F370" s="45"/>
      <c r="G370" s="45"/>
      <c r="K370" s="68"/>
    </row>
    <row r="371" spans="6:11" s="44" customFormat="1">
      <c r="F371" s="45"/>
      <c r="G371" s="45"/>
      <c r="K371" s="68"/>
    </row>
    <row r="372" spans="6:11" s="44" customFormat="1">
      <c r="F372" s="45"/>
      <c r="G372" s="45"/>
      <c r="K372" s="68"/>
    </row>
    <row r="373" spans="6:11" s="44" customFormat="1">
      <c r="F373" s="45"/>
      <c r="G373" s="45"/>
      <c r="K373" s="68"/>
    </row>
    <row r="374" spans="6:11" s="44" customFormat="1">
      <c r="F374" s="45"/>
      <c r="G374" s="45"/>
      <c r="K374" s="68"/>
    </row>
    <row r="375" spans="6:11" s="44" customFormat="1">
      <c r="F375" s="45"/>
      <c r="G375" s="45"/>
      <c r="K375" s="68"/>
    </row>
    <row r="376" spans="6:11" s="44" customFormat="1">
      <c r="F376" s="45"/>
      <c r="G376" s="45"/>
      <c r="K376" s="68"/>
    </row>
    <row r="377" spans="6:11" s="44" customFormat="1">
      <c r="F377" s="45"/>
      <c r="G377" s="45"/>
      <c r="K377" s="68"/>
    </row>
    <row r="378" spans="6:11" s="44" customFormat="1">
      <c r="F378" s="45"/>
      <c r="G378" s="45"/>
      <c r="K378" s="68"/>
    </row>
    <row r="379" spans="6:11" s="44" customFormat="1">
      <c r="F379" s="45"/>
      <c r="G379" s="45"/>
      <c r="K379" s="68"/>
    </row>
    <row r="380" spans="6:11" s="44" customFormat="1">
      <c r="F380" s="45"/>
      <c r="G380" s="45"/>
      <c r="K380" s="68"/>
    </row>
    <row r="381" spans="6:11" s="44" customFormat="1">
      <c r="F381" s="45"/>
      <c r="G381" s="45"/>
      <c r="K381" s="68"/>
    </row>
    <row r="382" spans="6:11" s="44" customFormat="1">
      <c r="F382" s="45"/>
      <c r="G382" s="45"/>
      <c r="K382" s="68"/>
    </row>
    <row r="383" spans="6:11" s="44" customFormat="1">
      <c r="F383" s="45"/>
      <c r="G383" s="45"/>
      <c r="K383" s="68"/>
    </row>
    <row r="384" spans="6:11" s="44" customFormat="1">
      <c r="F384" s="45"/>
      <c r="G384" s="45"/>
      <c r="K384" s="68"/>
    </row>
    <row r="385" spans="6:11" s="44" customFormat="1">
      <c r="F385" s="45"/>
      <c r="G385" s="45"/>
      <c r="K385" s="68"/>
    </row>
    <row r="386" spans="6:11" s="44" customFormat="1">
      <c r="F386" s="45"/>
      <c r="G386" s="45"/>
      <c r="K386" s="68"/>
    </row>
    <row r="387" spans="6:11" s="44" customFormat="1">
      <c r="F387" s="45"/>
      <c r="G387" s="45"/>
      <c r="K387" s="68"/>
    </row>
    <row r="388" spans="6:11" s="44" customFormat="1">
      <c r="F388" s="45"/>
      <c r="G388" s="45"/>
      <c r="K388" s="68"/>
    </row>
    <row r="389" spans="6:11" s="44" customFormat="1">
      <c r="F389" s="45"/>
      <c r="G389" s="45"/>
      <c r="K389" s="68"/>
    </row>
    <row r="390" spans="6:11" s="44" customFormat="1">
      <c r="F390" s="45"/>
      <c r="G390" s="45"/>
      <c r="K390" s="68"/>
    </row>
    <row r="391" spans="6:11" s="44" customFormat="1">
      <c r="F391" s="45"/>
      <c r="G391" s="45"/>
      <c r="K391" s="68"/>
    </row>
    <row r="392" spans="6:11" s="44" customFormat="1">
      <c r="F392" s="45"/>
      <c r="G392" s="45"/>
      <c r="K392" s="68"/>
    </row>
    <row r="393" spans="6:11" s="44" customFormat="1">
      <c r="F393" s="45"/>
      <c r="G393" s="45"/>
      <c r="K393" s="68"/>
    </row>
    <row r="394" spans="6:11" s="44" customFormat="1">
      <c r="F394" s="45"/>
      <c r="G394" s="45"/>
      <c r="K394" s="68"/>
    </row>
    <row r="395" spans="6:11" s="44" customFormat="1">
      <c r="F395" s="45"/>
      <c r="G395" s="45"/>
      <c r="K395" s="68"/>
    </row>
    <row r="396" spans="6:11" s="44" customFormat="1">
      <c r="F396" s="45"/>
      <c r="G396" s="45"/>
      <c r="K396" s="68"/>
    </row>
    <row r="397" spans="6:11" s="44" customFormat="1">
      <c r="F397" s="45"/>
      <c r="G397" s="45"/>
      <c r="K397" s="68"/>
    </row>
    <row r="398" spans="6:11" s="44" customFormat="1">
      <c r="F398" s="45"/>
      <c r="G398" s="45"/>
      <c r="K398" s="68"/>
    </row>
    <row r="399" spans="6:11" s="44" customFormat="1">
      <c r="F399" s="45"/>
      <c r="G399" s="45"/>
      <c r="K399" s="68"/>
    </row>
    <row r="400" spans="6:11" s="44" customFormat="1">
      <c r="F400" s="45"/>
      <c r="G400" s="45"/>
      <c r="K400" s="68"/>
    </row>
    <row r="401" spans="6:11" s="44" customFormat="1">
      <c r="F401" s="45"/>
      <c r="G401" s="45"/>
      <c r="K401" s="68"/>
    </row>
    <row r="402" spans="6:11" s="44" customFormat="1">
      <c r="F402" s="45"/>
      <c r="G402" s="45"/>
      <c r="K402" s="68"/>
    </row>
    <row r="403" spans="6:11" s="44" customFormat="1">
      <c r="F403" s="45"/>
      <c r="G403" s="45"/>
      <c r="K403" s="68"/>
    </row>
    <row r="404" spans="6:11" s="44" customFormat="1">
      <c r="F404" s="45"/>
      <c r="G404" s="45"/>
      <c r="K404" s="68"/>
    </row>
    <row r="405" spans="6:11" s="44" customFormat="1">
      <c r="F405" s="45"/>
      <c r="G405" s="45"/>
      <c r="K405" s="68"/>
    </row>
    <row r="406" spans="6:11" s="44" customFormat="1">
      <c r="F406" s="45"/>
      <c r="G406" s="45"/>
      <c r="K406" s="68"/>
    </row>
    <row r="407" spans="6:11" s="44" customFormat="1">
      <c r="F407" s="45"/>
      <c r="G407" s="45"/>
      <c r="K407" s="68"/>
    </row>
    <row r="408" spans="6:11" s="44" customFormat="1">
      <c r="F408" s="45"/>
      <c r="G408" s="45"/>
      <c r="K408" s="68"/>
    </row>
    <row r="409" spans="6:11" s="44" customFormat="1">
      <c r="F409" s="45"/>
      <c r="G409" s="45"/>
      <c r="K409" s="68"/>
    </row>
    <row r="410" spans="6:11" s="44" customFormat="1">
      <c r="F410" s="45"/>
      <c r="G410" s="45"/>
      <c r="K410" s="68"/>
    </row>
    <row r="411" spans="6:11" s="44" customFormat="1">
      <c r="F411" s="45"/>
      <c r="G411" s="45"/>
      <c r="K411" s="68"/>
    </row>
    <row r="412" spans="6:11" s="44" customFormat="1">
      <c r="F412" s="45"/>
      <c r="G412" s="45"/>
      <c r="K412" s="68"/>
    </row>
    <row r="413" spans="6:11" s="44" customFormat="1">
      <c r="F413" s="45"/>
      <c r="G413" s="45"/>
      <c r="K413" s="68"/>
    </row>
    <row r="414" spans="6:11" s="44" customFormat="1">
      <c r="F414" s="45"/>
      <c r="G414" s="45"/>
      <c r="K414" s="68"/>
    </row>
    <row r="415" spans="6:11" s="44" customFormat="1">
      <c r="F415" s="45"/>
      <c r="G415" s="45"/>
      <c r="K415" s="68"/>
    </row>
    <row r="416" spans="6:11" s="44" customFormat="1">
      <c r="F416" s="45"/>
      <c r="G416" s="45"/>
      <c r="K416" s="68"/>
    </row>
    <row r="417" spans="6:11" s="44" customFormat="1">
      <c r="F417" s="45"/>
      <c r="G417" s="45"/>
      <c r="K417" s="68"/>
    </row>
    <row r="418" spans="6:11" s="44" customFormat="1">
      <c r="F418" s="45"/>
      <c r="G418" s="45"/>
      <c r="K418" s="68"/>
    </row>
    <row r="419" spans="6:11" s="44" customFormat="1">
      <c r="F419" s="45"/>
      <c r="G419" s="45"/>
      <c r="K419" s="68"/>
    </row>
    <row r="420" spans="6:11" s="44" customFormat="1">
      <c r="F420" s="45"/>
      <c r="G420" s="45"/>
      <c r="K420" s="68"/>
    </row>
    <row r="421" spans="6:11" s="44" customFormat="1">
      <c r="F421" s="45"/>
      <c r="G421" s="45"/>
      <c r="K421" s="68"/>
    </row>
    <row r="422" spans="6:11" s="44" customFormat="1">
      <c r="F422" s="45"/>
      <c r="G422" s="45"/>
      <c r="K422" s="68"/>
    </row>
    <row r="423" spans="6:11" s="44" customFormat="1">
      <c r="F423" s="45"/>
      <c r="G423" s="45"/>
      <c r="K423" s="68"/>
    </row>
    <row r="424" spans="6:11" s="44" customFormat="1">
      <c r="F424" s="45"/>
      <c r="G424" s="45"/>
      <c r="K424" s="68"/>
    </row>
    <row r="425" spans="6:11" s="44" customFormat="1">
      <c r="F425" s="45"/>
      <c r="G425" s="45"/>
      <c r="K425" s="68"/>
    </row>
    <row r="426" spans="6:11" s="44" customFormat="1">
      <c r="F426" s="45"/>
      <c r="G426" s="45"/>
      <c r="K426" s="68"/>
    </row>
    <row r="427" spans="6:11" s="44" customFormat="1">
      <c r="F427" s="45"/>
      <c r="G427" s="45"/>
      <c r="K427" s="68"/>
    </row>
    <row r="428" spans="6:11" s="44" customFormat="1">
      <c r="F428" s="45"/>
      <c r="G428" s="45"/>
      <c r="K428" s="68"/>
    </row>
    <row r="429" spans="6:11" s="44" customFormat="1">
      <c r="F429" s="45"/>
      <c r="G429" s="45"/>
      <c r="K429" s="68"/>
    </row>
    <row r="430" spans="6:11" s="44" customFormat="1">
      <c r="F430" s="45"/>
      <c r="G430" s="45"/>
      <c r="K430" s="68"/>
    </row>
    <row r="431" spans="6:11" s="44" customFormat="1">
      <c r="F431" s="45"/>
      <c r="G431" s="45"/>
      <c r="K431" s="68"/>
    </row>
    <row r="432" spans="6:11" s="44" customFormat="1">
      <c r="F432" s="45"/>
      <c r="G432" s="45"/>
      <c r="K432" s="68"/>
    </row>
    <row r="433" spans="6:11" s="44" customFormat="1">
      <c r="F433" s="45"/>
      <c r="G433" s="45"/>
      <c r="K433" s="68"/>
    </row>
    <row r="434" spans="6:11" s="44" customFormat="1">
      <c r="F434" s="45"/>
      <c r="G434" s="45"/>
      <c r="K434" s="68"/>
    </row>
    <row r="435" spans="6:11" s="44" customFormat="1">
      <c r="F435" s="45"/>
      <c r="G435" s="45"/>
      <c r="K435" s="68"/>
    </row>
    <row r="436" spans="6:11" s="44" customFormat="1">
      <c r="F436" s="45"/>
      <c r="G436" s="45"/>
      <c r="K436" s="68"/>
    </row>
    <row r="437" spans="6:11" s="44" customFormat="1">
      <c r="F437" s="45"/>
      <c r="G437" s="45"/>
      <c r="K437" s="68"/>
    </row>
    <row r="438" spans="6:11" s="44" customFormat="1">
      <c r="F438" s="45"/>
      <c r="G438" s="45"/>
      <c r="K438" s="68"/>
    </row>
    <row r="439" spans="6:11" s="44" customFormat="1">
      <c r="F439" s="45"/>
      <c r="G439" s="45"/>
      <c r="K439" s="68"/>
    </row>
    <row r="440" spans="6:11" s="44" customFormat="1">
      <c r="F440" s="45"/>
      <c r="G440" s="45"/>
      <c r="K440" s="68"/>
    </row>
    <row r="441" spans="6:11" s="44" customFormat="1">
      <c r="F441" s="45"/>
      <c r="G441" s="45"/>
      <c r="K441" s="68"/>
    </row>
    <row r="442" spans="6:11" s="44" customFormat="1">
      <c r="F442" s="45"/>
      <c r="G442" s="45"/>
      <c r="K442" s="68"/>
    </row>
    <row r="443" spans="6:11" s="44" customFormat="1">
      <c r="F443" s="45"/>
      <c r="G443" s="45"/>
      <c r="K443" s="68"/>
    </row>
    <row r="444" spans="6:11" s="44" customFormat="1">
      <c r="F444" s="45"/>
      <c r="G444" s="45"/>
      <c r="K444" s="68"/>
    </row>
    <row r="445" spans="6:11" s="44" customFormat="1">
      <c r="F445" s="45"/>
      <c r="G445" s="45"/>
      <c r="K445" s="68"/>
    </row>
    <row r="446" spans="6:11" s="44" customFormat="1">
      <c r="F446" s="45"/>
      <c r="G446" s="45"/>
      <c r="K446" s="68"/>
    </row>
    <row r="447" spans="6:11" s="44" customFormat="1">
      <c r="F447" s="45"/>
      <c r="G447" s="45"/>
      <c r="K447" s="68"/>
    </row>
    <row r="448" spans="6:11" s="44" customFormat="1">
      <c r="F448" s="45"/>
      <c r="G448" s="45"/>
      <c r="K448" s="68"/>
    </row>
    <row r="449" spans="6:11" s="44" customFormat="1">
      <c r="F449" s="45"/>
      <c r="G449" s="45"/>
      <c r="K449" s="68"/>
    </row>
    <row r="450" spans="6:11" s="44" customFormat="1">
      <c r="F450" s="45"/>
      <c r="G450" s="45"/>
      <c r="K450" s="68"/>
    </row>
    <row r="451" spans="6:11" s="44" customFormat="1">
      <c r="F451" s="45"/>
      <c r="G451" s="45"/>
      <c r="K451" s="68"/>
    </row>
    <row r="452" spans="6:11" s="44" customFormat="1">
      <c r="F452" s="45"/>
      <c r="G452" s="45"/>
      <c r="K452" s="68"/>
    </row>
    <row r="453" spans="6:11" s="44" customFormat="1">
      <c r="F453" s="45"/>
      <c r="G453" s="45"/>
      <c r="K453" s="68"/>
    </row>
    <row r="454" spans="6:11" s="44" customFormat="1">
      <c r="F454" s="45"/>
      <c r="G454" s="45"/>
      <c r="K454" s="68"/>
    </row>
    <row r="455" spans="6:11" s="44" customFormat="1">
      <c r="F455" s="45"/>
      <c r="G455" s="45"/>
      <c r="K455" s="68"/>
    </row>
    <row r="456" spans="6:11" s="44" customFormat="1">
      <c r="F456" s="45"/>
      <c r="G456" s="45"/>
      <c r="K456" s="68"/>
    </row>
    <row r="457" spans="6:11" s="44" customFormat="1">
      <c r="F457" s="45"/>
      <c r="G457" s="45"/>
      <c r="K457" s="68"/>
    </row>
    <row r="458" spans="6:11" s="44" customFormat="1">
      <c r="F458" s="45"/>
      <c r="G458" s="45"/>
      <c r="K458" s="68"/>
    </row>
    <row r="459" spans="6:11" s="44" customFormat="1">
      <c r="F459" s="45"/>
      <c r="G459" s="45"/>
      <c r="K459" s="68"/>
    </row>
    <row r="460" spans="6:11" s="44" customFormat="1">
      <c r="F460" s="45"/>
      <c r="G460" s="45"/>
      <c r="K460" s="68"/>
    </row>
    <row r="461" spans="6:11" s="44" customFormat="1">
      <c r="F461" s="45"/>
      <c r="G461" s="45"/>
      <c r="K461" s="68"/>
    </row>
    <row r="462" spans="6:11" s="44" customFormat="1">
      <c r="F462" s="45"/>
      <c r="G462" s="45"/>
      <c r="K462" s="68"/>
    </row>
    <row r="463" spans="6:11" s="44" customFormat="1">
      <c r="F463" s="45"/>
      <c r="G463" s="45"/>
      <c r="K463" s="68"/>
    </row>
    <row r="464" spans="6:11" s="44" customFormat="1">
      <c r="F464" s="45"/>
      <c r="G464" s="45"/>
      <c r="K464" s="68"/>
    </row>
    <row r="465" spans="6:11" s="44" customFormat="1">
      <c r="F465" s="45"/>
      <c r="G465" s="45"/>
      <c r="K465" s="68"/>
    </row>
    <row r="466" spans="6:11" s="44" customFormat="1">
      <c r="F466" s="45"/>
      <c r="G466" s="45"/>
      <c r="K466" s="68"/>
    </row>
    <row r="467" spans="6:11" s="44" customFormat="1">
      <c r="F467" s="45"/>
      <c r="G467" s="45"/>
      <c r="K467" s="68"/>
    </row>
    <row r="468" spans="6:11" s="44" customFormat="1">
      <c r="F468" s="45"/>
      <c r="G468" s="45"/>
      <c r="K468" s="68"/>
    </row>
    <row r="469" spans="6:11" s="44" customFormat="1">
      <c r="F469" s="45"/>
      <c r="G469" s="45"/>
      <c r="K469" s="68"/>
    </row>
    <row r="470" spans="6:11" s="44" customFormat="1">
      <c r="F470" s="45"/>
      <c r="G470" s="45"/>
      <c r="K470" s="68"/>
    </row>
    <row r="471" spans="6:11" s="44" customFormat="1">
      <c r="F471" s="45"/>
      <c r="G471" s="45"/>
      <c r="K471" s="68"/>
    </row>
    <row r="472" spans="6:11" s="44" customFormat="1">
      <c r="F472" s="45"/>
      <c r="G472" s="45"/>
      <c r="K472" s="68"/>
    </row>
    <row r="473" spans="6:11" s="44" customFormat="1">
      <c r="F473" s="45"/>
      <c r="G473" s="45"/>
      <c r="K473" s="68"/>
    </row>
    <row r="474" spans="6:11" s="44" customFormat="1">
      <c r="F474" s="45"/>
      <c r="G474" s="45"/>
      <c r="K474" s="68"/>
    </row>
    <row r="475" spans="6:11" s="44" customFormat="1">
      <c r="F475" s="45"/>
      <c r="G475" s="45"/>
      <c r="K475" s="68"/>
    </row>
    <row r="476" spans="6:11" s="44" customFormat="1">
      <c r="F476" s="45"/>
      <c r="G476" s="45"/>
      <c r="K476" s="68"/>
    </row>
    <row r="477" spans="6:11" s="44" customFormat="1">
      <c r="F477" s="45"/>
      <c r="G477" s="45"/>
      <c r="K477" s="68"/>
    </row>
    <row r="478" spans="6:11" s="44" customFormat="1">
      <c r="F478" s="45"/>
      <c r="G478" s="45"/>
      <c r="K478" s="68"/>
    </row>
    <row r="479" spans="6:11" s="44" customFormat="1">
      <c r="F479" s="45"/>
      <c r="G479" s="45"/>
      <c r="K479" s="68"/>
    </row>
    <row r="480" spans="6:11" s="44" customFormat="1">
      <c r="F480" s="45"/>
      <c r="G480" s="45"/>
      <c r="K480" s="68"/>
    </row>
    <row r="481" spans="6:11" s="44" customFormat="1">
      <c r="F481" s="45"/>
      <c r="G481" s="45"/>
      <c r="K481" s="68"/>
    </row>
    <row r="482" spans="6:11" s="44" customFormat="1">
      <c r="F482" s="45"/>
      <c r="G482" s="45"/>
      <c r="K482" s="68"/>
    </row>
    <row r="483" spans="6:11" s="44" customFormat="1">
      <c r="F483" s="45"/>
      <c r="G483" s="45"/>
      <c r="K483" s="68"/>
    </row>
    <row r="484" spans="6:11" s="44" customFormat="1">
      <c r="F484" s="45"/>
      <c r="G484" s="45"/>
      <c r="K484" s="68"/>
    </row>
    <row r="485" spans="6:11" s="44" customFormat="1">
      <c r="F485" s="45"/>
      <c r="G485" s="45"/>
      <c r="K485" s="68"/>
    </row>
    <row r="486" spans="6:11" s="44" customFormat="1">
      <c r="F486" s="45"/>
      <c r="G486" s="45"/>
      <c r="K486" s="68"/>
    </row>
    <row r="487" spans="6:11" s="44" customFormat="1">
      <c r="F487" s="45"/>
      <c r="G487" s="45"/>
      <c r="K487" s="68"/>
    </row>
    <row r="488" spans="6:11" s="44" customFormat="1">
      <c r="F488" s="45"/>
      <c r="G488" s="45"/>
      <c r="K488" s="68"/>
    </row>
    <row r="489" spans="6:11" s="44" customFormat="1">
      <c r="F489" s="45"/>
      <c r="G489" s="45"/>
      <c r="K489" s="68"/>
    </row>
    <row r="490" spans="6:11" s="44" customFormat="1">
      <c r="F490" s="45"/>
      <c r="G490" s="45"/>
      <c r="K490" s="68"/>
    </row>
    <row r="491" spans="6:11" s="44" customFormat="1">
      <c r="F491" s="45"/>
      <c r="G491" s="45"/>
      <c r="K491" s="68"/>
    </row>
    <row r="492" spans="6:11" s="44" customFormat="1">
      <c r="F492" s="45"/>
      <c r="G492" s="45"/>
      <c r="K492" s="68"/>
    </row>
    <row r="493" spans="6:11" s="44" customFormat="1">
      <c r="F493" s="45"/>
      <c r="G493" s="45"/>
      <c r="K493" s="68"/>
    </row>
    <row r="494" spans="6:11" s="44" customFormat="1">
      <c r="F494" s="45"/>
      <c r="G494" s="45"/>
      <c r="K494" s="68"/>
    </row>
    <row r="495" spans="6:11" s="44" customFormat="1">
      <c r="F495" s="45"/>
      <c r="G495" s="45"/>
      <c r="K495" s="68"/>
    </row>
    <row r="496" spans="6:11" s="44" customFormat="1">
      <c r="F496" s="45"/>
      <c r="G496" s="45"/>
      <c r="K496" s="68"/>
    </row>
    <row r="497" spans="6:11" s="44" customFormat="1">
      <c r="F497" s="45"/>
      <c r="G497" s="45"/>
      <c r="K497" s="68"/>
    </row>
    <row r="498" spans="6:11" s="44" customFormat="1">
      <c r="F498" s="45"/>
      <c r="G498" s="45"/>
      <c r="K498" s="68"/>
    </row>
    <row r="499" spans="6:11" s="44" customFormat="1">
      <c r="F499" s="45"/>
      <c r="G499" s="45"/>
      <c r="K499" s="68"/>
    </row>
    <row r="500" spans="6:11" s="44" customFormat="1">
      <c r="F500" s="45"/>
      <c r="G500" s="45"/>
      <c r="K500" s="68"/>
    </row>
    <row r="501" spans="6:11" s="44" customFormat="1">
      <c r="F501" s="45"/>
      <c r="G501" s="45"/>
      <c r="K501" s="68"/>
    </row>
    <row r="502" spans="6:11" s="44" customFormat="1">
      <c r="F502" s="45"/>
      <c r="G502" s="45"/>
      <c r="K502" s="68"/>
    </row>
    <row r="503" spans="6:11" s="44" customFormat="1">
      <c r="F503" s="45"/>
      <c r="G503" s="45"/>
      <c r="K503" s="68"/>
    </row>
    <row r="504" spans="6:11" s="44" customFormat="1">
      <c r="F504" s="45"/>
      <c r="G504" s="45"/>
      <c r="K504" s="68"/>
    </row>
    <row r="505" spans="6:11" s="44" customFormat="1">
      <c r="F505" s="45"/>
      <c r="G505" s="45"/>
      <c r="K505" s="68"/>
    </row>
    <row r="506" spans="6:11" s="44" customFormat="1">
      <c r="F506" s="45"/>
      <c r="G506" s="45"/>
      <c r="K506" s="68"/>
    </row>
    <row r="507" spans="6:11" s="44" customFormat="1">
      <c r="F507" s="45"/>
      <c r="G507" s="45"/>
      <c r="K507" s="68"/>
    </row>
    <row r="508" spans="6:11" s="44" customFormat="1">
      <c r="F508" s="45"/>
      <c r="G508" s="45"/>
      <c r="K508" s="68"/>
    </row>
    <row r="509" spans="6:11" s="44" customFormat="1">
      <c r="F509" s="45"/>
      <c r="G509" s="45"/>
      <c r="K509" s="68"/>
    </row>
    <row r="510" spans="6:11" s="44" customFormat="1">
      <c r="F510" s="45"/>
      <c r="G510" s="45"/>
      <c r="K510" s="68"/>
    </row>
    <row r="511" spans="6:11" s="44" customFormat="1">
      <c r="F511" s="45"/>
      <c r="G511" s="45"/>
      <c r="K511" s="68"/>
    </row>
    <row r="512" spans="6:11" s="44" customFormat="1">
      <c r="F512" s="45"/>
      <c r="G512" s="45"/>
      <c r="K512" s="68"/>
    </row>
    <row r="513" spans="6:11" s="44" customFormat="1">
      <c r="F513" s="45"/>
      <c r="G513" s="45"/>
      <c r="K513" s="68"/>
    </row>
    <row r="514" spans="6:11" s="44" customFormat="1">
      <c r="F514" s="45"/>
      <c r="G514" s="45"/>
      <c r="K514" s="68"/>
    </row>
    <row r="515" spans="6:11" s="44" customFormat="1">
      <c r="F515" s="45"/>
      <c r="G515" s="45"/>
      <c r="K515" s="68"/>
    </row>
    <row r="516" spans="6:11" s="44" customFormat="1">
      <c r="F516" s="45"/>
      <c r="G516" s="45"/>
      <c r="K516" s="68"/>
    </row>
    <row r="517" spans="6:11" s="44" customFormat="1">
      <c r="F517" s="45"/>
      <c r="G517" s="45"/>
      <c r="K517" s="68"/>
    </row>
    <row r="518" spans="6:11" s="44" customFormat="1">
      <c r="F518" s="45"/>
      <c r="G518" s="45"/>
      <c r="K518" s="68"/>
    </row>
    <row r="519" spans="6:11" s="44" customFormat="1">
      <c r="F519" s="45"/>
      <c r="G519" s="45"/>
      <c r="K519" s="68"/>
    </row>
    <row r="520" spans="6:11" s="44" customFormat="1">
      <c r="F520" s="45"/>
      <c r="G520" s="45"/>
      <c r="K520" s="68"/>
    </row>
    <row r="521" spans="6:11" s="44" customFormat="1">
      <c r="F521" s="45"/>
      <c r="G521" s="45"/>
      <c r="K521" s="68"/>
    </row>
    <row r="522" spans="6:11" s="44" customFormat="1">
      <c r="F522" s="45"/>
      <c r="G522" s="45"/>
      <c r="K522" s="68"/>
    </row>
    <row r="523" spans="6:11" s="44" customFormat="1">
      <c r="F523" s="45"/>
      <c r="G523" s="45"/>
      <c r="K523" s="68"/>
    </row>
    <row r="524" spans="6:11" s="44" customFormat="1">
      <c r="F524" s="45"/>
      <c r="G524" s="45"/>
      <c r="K524" s="68"/>
    </row>
    <row r="525" spans="6:11" s="44" customFormat="1">
      <c r="F525" s="45"/>
      <c r="G525" s="45"/>
      <c r="K525" s="68"/>
    </row>
    <row r="526" spans="6:11" s="44" customFormat="1">
      <c r="F526" s="45"/>
      <c r="G526" s="45"/>
      <c r="K526" s="68"/>
    </row>
    <row r="527" spans="6:11" s="44" customFormat="1">
      <c r="F527" s="45"/>
      <c r="G527" s="45"/>
      <c r="K527" s="68"/>
    </row>
    <row r="528" spans="6:11" s="44" customFormat="1">
      <c r="F528" s="45"/>
      <c r="G528" s="45"/>
      <c r="K528" s="68"/>
    </row>
    <row r="529" spans="6:11" s="44" customFormat="1">
      <c r="F529" s="45"/>
      <c r="G529" s="45"/>
      <c r="K529" s="68"/>
    </row>
    <row r="530" spans="6:11" s="44" customFormat="1">
      <c r="F530" s="45"/>
      <c r="G530" s="45"/>
      <c r="K530" s="68"/>
    </row>
    <row r="531" spans="6:11" s="44" customFormat="1">
      <c r="F531" s="45"/>
      <c r="G531" s="45"/>
      <c r="K531" s="68"/>
    </row>
  </sheetData>
  <mergeCells count="259">
    <mergeCell ref="B125:B127"/>
    <mergeCell ref="B128:B130"/>
    <mergeCell ref="I157:J157"/>
    <mergeCell ref="I165:J165"/>
    <mergeCell ref="I178:J178"/>
    <mergeCell ref="B239:J239"/>
    <mergeCell ref="B240:J240"/>
    <mergeCell ref="B241:J241"/>
    <mergeCell ref="D192:F192"/>
    <mergeCell ref="D193:F193"/>
    <mergeCell ref="D194:F194"/>
    <mergeCell ref="D195:F195"/>
    <mergeCell ref="G192:H192"/>
    <mergeCell ref="G193:H193"/>
    <mergeCell ref="G194:H194"/>
    <mergeCell ref="G195:H195"/>
    <mergeCell ref="B209:D209"/>
    <mergeCell ref="E209:G209"/>
    <mergeCell ref="H209:I209"/>
    <mergeCell ref="B210:D210"/>
    <mergeCell ref="E210:G210"/>
    <mergeCell ref="H210:I210"/>
    <mergeCell ref="B211:D213"/>
    <mergeCell ref="B238:J238"/>
    <mergeCell ref="B202:D202"/>
    <mergeCell ref="E202:J202"/>
    <mergeCell ref="B203:J203"/>
    <mergeCell ref="B205:J205"/>
    <mergeCell ref="B206:J206"/>
    <mergeCell ref="B207:J207"/>
    <mergeCell ref="B208:J208"/>
    <mergeCell ref="B190:I190"/>
    <mergeCell ref="D191:F191"/>
    <mergeCell ref="G191:H191"/>
    <mergeCell ref="D196:F196"/>
    <mergeCell ref="G196:H196"/>
    <mergeCell ref="B197:J197"/>
    <mergeCell ref="B198:D198"/>
    <mergeCell ref="E198:J198"/>
    <mergeCell ref="B199:J199"/>
    <mergeCell ref="B200:D200"/>
    <mergeCell ref="E200:J200"/>
    <mergeCell ref="B201:J201"/>
    <mergeCell ref="I161:J161"/>
    <mergeCell ref="C170:C172"/>
    <mergeCell ref="D170:E172"/>
    <mergeCell ref="F170:F172"/>
    <mergeCell ref="G170:G172"/>
    <mergeCell ref="H170:H172"/>
    <mergeCell ref="I170:J170"/>
    <mergeCell ref="B204:D204"/>
    <mergeCell ref="E204:J204"/>
    <mergeCell ref="I173:J173"/>
    <mergeCell ref="C129:D129"/>
    <mergeCell ref="C130:D130"/>
    <mergeCell ref="B146:J146"/>
    <mergeCell ref="C154:C160"/>
    <mergeCell ref="D154:E160"/>
    <mergeCell ref="F154:F160"/>
    <mergeCell ref="G154:G160"/>
    <mergeCell ref="H154:H160"/>
    <mergeCell ref="I154:J154"/>
    <mergeCell ref="B139:J139"/>
    <mergeCell ref="B145:E145"/>
    <mergeCell ref="F145:J145"/>
    <mergeCell ref="B140:E140"/>
    <mergeCell ref="F140:J140"/>
    <mergeCell ref="B141:E142"/>
    <mergeCell ref="F141:I141"/>
    <mergeCell ref="F142:I142"/>
    <mergeCell ref="C161:C169"/>
    <mergeCell ref="D161:E169"/>
    <mergeCell ref="F161:F169"/>
    <mergeCell ref="G161:G169"/>
    <mergeCell ref="H161:H169"/>
    <mergeCell ref="C125:D125"/>
    <mergeCell ref="C126:D126"/>
    <mergeCell ref="C127:D127"/>
    <mergeCell ref="C128:D128"/>
    <mergeCell ref="C173:C189"/>
    <mergeCell ref="D173:E189"/>
    <mergeCell ref="E131:J131"/>
    <mergeCell ref="B132:J132"/>
    <mergeCell ref="D147:J147"/>
    <mergeCell ref="B133:J133"/>
    <mergeCell ref="D134:J134"/>
    <mergeCell ref="I135:J135"/>
    <mergeCell ref="B137:J137"/>
    <mergeCell ref="I136:J136"/>
    <mergeCell ref="D138:J138"/>
    <mergeCell ref="B138:C138"/>
    <mergeCell ref="B131:D131"/>
    <mergeCell ref="B134:B135"/>
    <mergeCell ref="C134:C135"/>
    <mergeCell ref="F173:F189"/>
    <mergeCell ref="G173:G189"/>
    <mergeCell ref="H173:H189"/>
    <mergeCell ref="C120:D120"/>
    <mergeCell ref="C121:D121"/>
    <mergeCell ref="C122:D122"/>
    <mergeCell ref="C123:D123"/>
    <mergeCell ref="C124:D124"/>
    <mergeCell ref="C115:D115"/>
    <mergeCell ref="C116:D116"/>
    <mergeCell ref="C117:D117"/>
    <mergeCell ref="C118:D118"/>
    <mergeCell ref="C119:D119"/>
    <mergeCell ref="C112:D112"/>
    <mergeCell ref="C110:D110"/>
    <mergeCell ref="C111:D111"/>
    <mergeCell ref="C113:D113"/>
    <mergeCell ref="C114:D114"/>
    <mergeCell ref="C105:D105"/>
    <mergeCell ref="C106:D106"/>
    <mergeCell ref="C107:D107"/>
    <mergeCell ref="C108:D108"/>
    <mergeCell ref="C109:D109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99:D99"/>
    <mergeCell ref="C100:D100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77:D77"/>
    <mergeCell ref="C78:D78"/>
    <mergeCell ref="C79:D79"/>
    <mergeCell ref="C80:D80"/>
    <mergeCell ref="C81:D81"/>
    <mergeCell ref="C82:D82"/>
    <mergeCell ref="C83:D83"/>
    <mergeCell ref="B122:B124"/>
    <mergeCell ref="C54:D54"/>
    <mergeCell ref="C55:D55"/>
    <mergeCell ref="C56:D56"/>
    <mergeCell ref="C57:D57"/>
    <mergeCell ref="C58:D58"/>
    <mergeCell ref="C59:D59"/>
    <mergeCell ref="C60:D60"/>
    <mergeCell ref="C61:D61"/>
    <mergeCell ref="C64:D64"/>
    <mergeCell ref="C62:D62"/>
    <mergeCell ref="C63:D63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B95:B97"/>
    <mergeCell ref="B98:B100"/>
    <mergeCell ref="B101:B103"/>
    <mergeCell ref="B104:B106"/>
    <mergeCell ref="B107:B109"/>
    <mergeCell ref="B110:B112"/>
    <mergeCell ref="B113:B115"/>
    <mergeCell ref="B116:B118"/>
    <mergeCell ref="B119:B121"/>
    <mergeCell ref="B61:B64"/>
    <mergeCell ref="B65:B68"/>
    <mergeCell ref="B69:B72"/>
    <mergeCell ref="B73:B77"/>
    <mergeCell ref="B78:B81"/>
    <mergeCell ref="B82:B85"/>
    <mergeCell ref="B86:B88"/>
    <mergeCell ref="B89:B91"/>
    <mergeCell ref="B92:B94"/>
    <mergeCell ref="B8:J8"/>
    <mergeCell ref="J9:J12"/>
    <mergeCell ref="A1:J1"/>
    <mergeCell ref="A3:J3"/>
    <mergeCell ref="A5:J5"/>
    <mergeCell ref="A6:J6"/>
    <mergeCell ref="B36:J36"/>
    <mergeCell ref="G37:J37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37:F37"/>
    <mergeCell ref="E50:J50"/>
    <mergeCell ref="B38:J38"/>
    <mergeCell ref="B39:J39"/>
    <mergeCell ref="I40:J40"/>
    <mergeCell ref="B43:J43"/>
    <mergeCell ref="G44:J44"/>
    <mergeCell ref="G45:J45"/>
    <mergeCell ref="B44:F44"/>
    <mergeCell ref="B45:F45"/>
    <mergeCell ref="B40:C40"/>
    <mergeCell ref="D40:E40"/>
    <mergeCell ref="B41:C41"/>
    <mergeCell ref="D41:E41"/>
    <mergeCell ref="I41:J41"/>
    <mergeCell ref="B242:J242"/>
    <mergeCell ref="B243:J243"/>
    <mergeCell ref="B244:J244"/>
    <mergeCell ref="B245:J245"/>
    <mergeCell ref="F148:F150"/>
    <mergeCell ref="G148:G150"/>
    <mergeCell ref="H148:H150"/>
    <mergeCell ref="I151:J151"/>
    <mergeCell ref="I148:J148"/>
    <mergeCell ref="I149:J149"/>
    <mergeCell ref="D148:E150"/>
    <mergeCell ref="C151:C153"/>
    <mergeCell ref="D151:E153"/>
    <mergeCell ref="F151:F153"/>
    <mergeCell ref="G151:G153"/>
    <mergeCell ref="H151:H153"/>
    <mergeCell ref="B147:B150"/>
    <mergeCell ref="C147:C150"/>
    <mergeCell ref="B143:E143"/>
    <mergeCell ref="F143:J143"/>
    <mergeCell ref="B144:E144"/>
    <mergeCell ref="F144:J144"/>
    <mergeCell ref="B57:B60"/>
    <mergeCell ref="B42:C42"/>
    <mergeCell ref="D42:E42"/>
    <mergeCell ref="I42:J42"/>
    <mergeCell ref="C76:D76"/>
    <mergeCell ref="I51:J51"/>
    <mergeCell ref="B48:J48"/>
    <mergeCell ref="I46:J46"/>
    <mergeCell ref="I47:J47"/>
    <mergeCell ref="B49:B52"/>
    <mergeCell ref="C53:D53"/>
    <mergeCell ref="B46:F47"/>
    <mergeCell ref="G51:H51"/>
    <mergeCell ref="E51:F51"/>
    <mergeCell ref="C49:D52"/>
    <mergeCell ref="B53:B56"/>
    <mergeCell ref="E49:J49"/>
  </mergeCells>
  <hyperlinks>
    <hyperlink ref="H210" r:id="rId1"/>
  </hyperlinks>
  <pageMargins left="0.25" right="0.25" top="0.34" bottom="0.32" header="0.26" footer="0.26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2015-08-13T11:22:26Z</dcterms:modified>
</cp:coreProperties>
</file>