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ftnref1" localSheetId="0">Sheet1!$E$10</definedName>
  </definedNames>
  <calcPr calcId="124519"/>
</workbook>
</file>

<file path=xl/calcChain.xml><?xml version="1.0" encoding="utf-8"?>
<calcChain xmlns="http://schemas.openxmlformats.org/spreadsheetml/2006/main">
  <c r="J194" i="1"/>
  <c r="J195"/>
  <c r="J196"/>
  <c r="J197"/>
  <c r="J187"/>
  <c r="J188"/>
  <c r="J189"/>
  <c r="J190"/>
  <c r="J179"/>
  <c r="J180"/>
  <c r="J181"/>
  <c r="J182"/>
  <c r="J183"/>
  <c r="J71"/>
  <c r="J72"/>
  <c r="J73"/>
  <c r="J74"/>
  <c r="J75"/>
  <c r="J76"/>
  <c r="J77"/>
  <c r="J78"/>
  <c r="J79"/>
  <c r="J80"/>
  <c r="J82"/>
  <c r="J83"/>
  <c r="J84"/>
  <c r="J85"/>
  <c r="J86"/>
  <c r="J87"/>
  <c r="J89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8"/>
  <c r="J139"/>
  <c r="J140"/>
  <c r="J141"/>
  <c r="J142"/>
  <c r="J143"/>
  <c r="J144"/>
  <c r="J145"/>
  <c r="J146"/>
  <c r="J147"/>
  <c r="J148"/>
  <c r="J149"/>
  <c r="J150"/>
  <c r="J151"/>
  <c r="J152"/>
  <c r="J154"/>
  <c r="J155"/>
  <c r="J156"/>
  <c r="I71"/>
  <c r="I72"/>
  <c r="I73"/>
  <c r="I74"/>
  <c r="I75"/>
  <c r="I76"/>
  <c r="I77"/>
  <c r="I78"/>
  <c r="I79"/>
  <c r="I80"/>
  <c r="I82"/>
  <c r="I83"/>
  <c r="I84"/>
  <c r="I85"/>
  <c r="I86"/>
  <c r="I87"/>
  <c r="I89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8"/>
  <c r="I139"/>
  <c r="I140"/>
  <c r="I141"/>
  <c r="I142"/>
  <c r="I143"/>
  <c r="I144"/>
  <c r="I145"/>
  <c r="I146"/>
  <c r="I147"/>
  <c r="I148"/>
  <c r="I149"/>
  <c r="I150"/>
  <c r="I151"/>
  <c r="I152"/>
  <c r="I154"/>
  <c r="I155"/>
  <c r="I156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J70"/>
  <c r="H70" s="1"/>
  <c r="I70"/>
  <c r="G70" s="1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H13"/>
  <c r="G13"/>
  <c r="J201" l="1"/>
  <c r="J202"/>
  <c r="J203"/>
  <c r="J200"/>
  <c r="J204" l="1"/>
  <c r="J186" l="1"/>
  <c r="J178"/>
  <c r="J184" s="1"/>
  <c r="J193"/>
  <c r="J198" s="1"/>
  <c r="J191" l="1"/>
</calcChain>
</file>

<file path=xl/sharedStrings.xml><?xml version="1.0" encoding="utf-8"?>
<sst xmlns="http://schemas.openxmlformats.org/spreadsheetml/2006/main" count="445" uniqueCount="253">
  <si>
    <t>ընդհանուր</t>
  </si>
  <si>
    <t>Գնման առարկայի</t>
  </si>
  <si>
    <t>Չափաբաժնի համարը</t>
  </si>
  <si>
    <t>Անվանումը</t>
  </si>
  <si>
    <t>Չափման միավորը</t>
  </si>
  <si>
    <t>Քանակը</t>
  </si>
  <si>
    <t>Նախահաշվային գինը</t>
  </si>
  <si>
    <t>Համառոտ նկարագրությունը (տեխնիկական բնութագիր)</t>
  </si>
  <si>
    <t>/ՀՀ դրամ/</t>
  </si>
  <si>
    <t>ՀԱՅՏԱՐԱՐՈՒԹՅՈՒՆ (ՀԱՇՎԵՏՎՈՒԹՅՈՒՆ)</t>
  </si>
  <si>
    <t>ՇՀ ԸՆԹԱՑԱԿԱՐԳՈՎ ԿՆՔՎԱԾ ՊԱՅՄԱՆԱԳՐԻ ՄԱՍԻՆ</t>
  </si>
  <si>
    <t>Գնման ընթացակարգի ընտրության հիմնավորումը</t>
  </si>
  <si>
    <t>Գնվող առարկաները ունեն պարբերական օգտագործման բնույթ</t>
  </si>
  <si>
    <t>Գնման ֆինանսավորման աղբյուրը` ըստ բյուջետային ծախսերի գործառական դասակարգման</t>
  </si>
  <si>
    <t>Բաժին</t>
  </si>
  <si>
    <t>Խումբ</t>
  </si>
  <si>
    <t>Դաս</t>
  </si>
  <si>
    <t>Ծրագիր</t>
  </si>
  <si>
    <t xml:space="preserve">Բյուջե </t>
  </si>
  <si>
    <t>Արտաբյուջե</t>
  </si>
  <si>
    <t>Հրավեր ուղարկելու կամ հրապարակելու ամսաթիվը</t>
  </si>
  <si>
    <t>Հարցարդման ստացման</t>
  </si>
  <si>
    <t>Պարզաբանման</t>
  </si>
  <si>
    <t>Հրավերի վերաբերյալ պարզաբանումների ամսաթիվը</t>
  </si>
  <si>
    <t>Հ/Հ</t>
  </si>
  <si>
    <t>Մասնակիցների անվանումները</t>
  </si>
  <si>
    <t>Յուրաքանչյուր մասնակցի հայտով ներկայացված գները</t>
  </si>
  <si>
    <t>ՀՀ դրամ</t>
  </si>
  <si>
    <t>Գինն առանց ԱԱՀ</t>
  </si>
  <si>
    <t>ԱԱՀ</t>
  </si>
  <si>
    <t>Ընդհանուր</t>
  </si>
  <si>
    <t>Չափաբաժին 1</t>
  </si>
  <si>
    <t>Չափաբաժին 2</t>
  </si>
  <si>
    <t>Չափաբաժին 3</t>
  </si>
  <si>
    <t>Այլ տեղեկություններ</t>
  </si>
  <si>
    <t>Տվյալներ մերժված հայտերի մասին</t>
  </si>
  <si>
    <t>Գնահատման արդյունքները (բավարար կամ անբավարար)</t>
  </si>
  <si>
    <t>Մասնակցի անվանումը</t>
  </si>
  <si>
    <t>Չ/Բ N</t>
  </si>
  <si>
    <t xml:space="preserve">Ծրարը կազմելու և ներկա-յացնելու համա-պատաս-խանութ-յունը </t>
  </si>
  <si>
    <t>Հրավեր-ով պա-հանջվող փաստա-թղթերի առկա-յությունը</t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</si>
  <si>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Ֆինա-նսական միջոցներ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 xml:space="preserve">Տեխնի-կական միջոց-ներ </t>
    </r>
    <r>
      <rPr>
        <b/>
        <sz val="7"/>
        <color theme="1"/>
        <rFont val="GHEA Grapalat"/>
        <family val="3"/>
      </rPr>
      <t>3.</t>
    </r>
    <r>
      <rPr>
        <sz val="7"/>
        <color theme="1"/>
        <rFont val="GHEA Grapalat"/>
        <family val="3"/>
      </rPr>
      <t>Աշխա-տանքա-յին ռեսուրս-ներ</t>
    </r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</si>
  <si>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Մասնա-գիտա-կան գոր-ծունեութ-յուն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>Մասնա-գիտա-կան փոր-ձառութ-յունը</t>
    </r>
  </si>
  <si>
    <t>Գնային առաջարկ</t>
  </si>
  <si>
    <t>Ընտրված մասնակիցը</t>
  </si>
  <si>
    <t>Պայմանագրի</t>
  </si>
  <si>
    <t>Պայմանագրի համարը</t>
  </si>
  <si>
    <t>Կնքման ամսաթիվը</t>
  </si>
  <si>
    <t>Կատարման վերջնաժամկետը</t>
  </si>
  <si>
    <t>Կանխավճարի չափը</t>
  </si>
  <si>
    <t>Գինը</t>
  </si>
  <si>
    <t>N</t>
  </si>
  <si>
    <t>ԸՆԴ.</t>
  </si>
  <si>
    <t>Ընդամենը`</t>
  </si>
  <si>
    <t>Օ1</t>
  </si>
  <si>
    <t>այո</t>
  </si>
  <si>
    <t>Ընտրված մասնակցի (մասնակիցների) անվանումը և հասցեն</t>
  </si>
  <si>
    <t>Հասցե, հեռ.</t>
  </si>
  <si>
    <t>Էլ.-փոստ</t>
  </si>
  <si>
    <t>Բանկային հաշիվը</t>
  </si>
  <si>
    <t xml:space="preserve">Մասնակիցների ներգրավման նպատակով &lt;Գնումների մասին&gt; ՀՀ օրենքի համաձայն իրականացված հրապարակումների մասին տեղեկությունները </t>
  </si>
  <si>
    <t xml:space="preserve">Գնման գործընթացի շրջանակներում հակաօրինական գործողություններ հայտնաբերվելու դեպքում դրանց և այդ կապակցությամբ ձեռնարկված գործողությունների համառոտ նկարագիրը </t>
  </si>
  <si>
    <t>Գնման գործընթացի վերաբերյալ ներկայացված բողոքները և դրանց վերաբերյալ կայացված որոշումները</t>
  </si>
  <si>
    <t>Այլ անհրաժեշտ տեղեկություններ</t>
  </si>
  <si>
    <t>Սույն հայտարարության հետ կապված լրացուցիչ տեղեկություններ ստանալու համար կարող եք դիմել գնումների համակարգող</t>
  </si>
  <si>
    <t>Անուն, Ազգանուն</t>
  </si>
  <si>
    <t>Արմինե Նազարյան</t>
  </si>
  <si>
    <t>Հեռախոս</t>
  </si>
  <si>
    <t>Էլ. փոստի հասցեն</t>
  </si>
  <si>
    <t>police-gnumner@rambler.ru</t>
  </si>
  <si>
    <t>Պատվիրատու`  ՀՀ ԿԱ ոստիկանություն</t>
  </si>
  <si>
    <t xml:space="preserve">Հրավերում կատարված փոփոխությունների ամսաթիվը³ </t>
  </si>
  <si>
    <t>ՀՎՀՀ  / Անձնագրի համարը և սերիան</t>
  </si>
  <si>
    <t xml:space="preserve">  ³ Նշվում են հրավերում կատարված բոլոր փոփոխությունների ամսաթվերը:</t>
  </si>
  <si>
    <t xml:space="preserve">  ⁴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</si>
  <si>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⁵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</si>
  <si>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⁶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</si>
  <si>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 Չի լրացվում, եթե պայմանագրի կողմ է հանդիսանում Հայաստանի Հանրապետությունում հարկ վճարողի հաշվարկային հաշիվ չունեցող անձը:</t>
  </si>
  <si>
    <r>
      <t xml:space="preserve">  </t>
    </r>
    <r>
      <rPr>
        <i/>
        <sz val="5"/>
        <color theme="1"/>
        <rFont val="Calibri"/>
        <family val="2"/>
      </rPr>
      <t>¹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ապրանքների, ծառայությունների, աշխատանքների քանակը, իսկ ընդհանուր նախահաշվով նախատեսված ապրանքների, ծառայությունների, աշխատանքների քանակը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</si>
  <si>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²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գումարի չափը, իսկ ընդհանուր նախահաշվային գումարը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</si>
  <si>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⁷</t>
    </r>
    <r>
      <rPr>
        <i/>
        <sz val="5"/>
        <color theme="1"/>
        <rFont val="GHEA Grapalat"/>
        <family val="3"/>
      </rPr>
      <t xml:space="preserve"> Եթե պայմանագիրը կնքվելու է ընդհանուր արժեքով, սակայն տվյալ տարում նախատեսված են ավելի քիչ միջոցներ, ապա ընդհանուր գինը լրացնել տվյալ սյունյակում, իսկ տվյալ տարվանը` «ընթացիկ տարվա» սյունյակում:</t>
    </r>
  </si>
  <si>
    <t>Առաջարկած գնման առարկայի տեխնիկական հատկանիշների համապատասխանությունը</t>
  </si>
  <si>
    <t>Չ/բ</t>
  </si>
  <si>
    <t>Օ3</t>
  </si>
  <si>
    <t xml:space="preserve">Առկա ֆինանսական միջոցներով </t>
  </si>
  <si>
    <t>Պայմանագրով նախատեսված համառոտ նկարագրությունը (տեխնիկական բնութագիրը)</t>
  </si>
  <si>
    <t xml:space="preserve">Առկա  ֆինանսական միջոցներով </t>
  </si>
  <si>
    <t>*մերժված հայտերի մասին</t>
  </si>
  <si>
    <t>Ընտրված մասնակցի որոշման ամսաթիվը</t>
  </si>
  <si>
    <t>Անգործության ժամկետ</t>
  </si>
  <si>
    <t>Անգործության ժամկետի սկիզբ</t>
  </si>
  <si>
    <t>Անգործության ժամկետի ավարտ</t>
  </si>
  <si>
    <t>Ընտրված մասնակցին պայմանագիր կնքելու առաջարկը ծանուցելու ամսաթիվը</t>
  </si>
  <si>
    <t>Ընտրված մասնակցի կողմից ստորագրված պայմանագիրը պատվիրատուի մոտ մուտքագրվելու ամսաթիվը</t>
  </si>
  <si>
    <t>Պատվիրատուի կողմից պայմանագիրը ստորագրելու ամսաթիվը</t>
  </si>
  <si>
    <t>25.12.2015թ.</t>
  </si>
  <si>
    <t>հատ</t>
  </si>
  <si>
    <t>կգ</t>
  </si>
  <si>
    <t>&lt;&lt;Արմքոմփվիններ&gt;&gt; ՍՊԸ</t>
  </si>
  <si>
    <t>&lt;&lt;Մակրո Ֆուդ&gt;&gt; ՍՊԸ</t>
  </si>
  <si>
    <t>&lt;&lt;Մեծ ծիածան&gt;&gt; ՍՊԸ</t>
  </si>
  <si>
    <t>Չափաբաժին 4</t>
  </si>
  <si>
    <t>Չափաբաժին 5</t>
  </si>
  <si>
    <t>Չափաբաժին 6</t>
  </si>
  <si>
    <t>Չափաբաժին 7</t>
  </si>
  <si>
    <t>Չափաբաժին 8</t>
  </si>
  <si>
    <t>Չափաբաժին 9</t>
  </si>
  <si>
    <t>Չափաբաժին 10</t>
  </si>
  <si>
    <t>Չափաբաժին 11</t>
  </si>
  <si>
    <t>Չափաբաժին 12</t>
  </si>
  <si>
    <t>Չափաբաժին 13</t>
  </si>
  <si>
    <t>Չափաբաժին 14</t>
  </si>
  <si>
    <t>Չափաբաժին 15</t>
  </si>
  <si>
    <t>Չափաբաժին 16</t>
  </si>
  <si>
    <t>Չափաբաժին 17</t>
  </si>
  <si>
    <t>Չափաբաժին 18</t>
  </si>
  <si>
    <t>Չափաբաժին 19</t>
  </si>
  <si>
    <t>Չափաբաժին 20</t>
  </si>
  <si>
    <t>Չափաբաժին 21</t>
  </si>
  <si>
    <t>Չափաբաժին 22</t>
  </si>
  <si>
    <t>«Մեծ Ծիածան» ՍՊԸ</t>
  </si>
  <si>
    <t>«ՄԱԿՐՈ ՖՈՒԴ» ՍՊԸ</t>
  </si>
  <si>
    <t>/1150008878810100/</t>
  </si>
  <si>
    <t>/00103837/</t>
  </si>
  <si>
    <t>ciacanmarket@gmail.com</t>
  </si>
  <si>
    <t>/25300-00803610010/</t>
  </si>
  <si>
    <t>/00886056/</t>
  </si>
  <si>
    <t>makrofood@yandex.ru</t>
  </si>
  <si>
    <t>ք. Երևան, Ավան, Հ. Հովհաննիսյան 27/6
Հեռ. (010)624966</t>
  </si>
  <si>
    <t>Ցերեկային լամպ 60սմ</t>
  </si>
  <si>
    <t>Սանդուղք մետաղյա</t>
  </si>
  <si>
    <t>տուփ</t>
  </si>
  <si>
    <t>Օ6</t>
  </si>
  <si>
    <t>Չափաբաժին 23</t>
  </si>
  <si>
    <t>Մերժված հայտեր չկան:</t>
  </si>
  <si>
    <t>30.06.2015թ.</t>
  </si>
  <si>
    <t>03.08.2015թ.</t>
  </si>
  <si>
    <t>Ծրագիր` 03.01.01.06</t>
  </si>
  <si>
    <t xml:space="preserve"> Իրավ. հասցե ք. Երևան, Ա.Ավետիսյան 78 բն.3
 հեռ. 077-11-34-41</t>
  </si>
  <si>
    <t xml:space="preserve">ՇՀ ԸՆԹԱՑԱԿԱՐԳԻ ԾԱԾԿԱԳԻՐԸ՝ ՀՀ ԿԱ Ո-ՇՀԱՊՁԲ-15/11-ՏԱ/2015/ԱՎՎ/ՃՈ </t>
  </si>
  <si>
    <t>Պատվիրատուն` ՀՀ ԿԱ ոստիկանությունը, որը գտնվում է Նալբանդյան 130 հասցեում, ստորև ներկայացնում է ՀՀ ԿԱ Ո-ՇՀԱՊՁԲ-15/11-ՏԱ/2015/ԱՎՎ/ՃՈ ծածկագրով հայտարարված ՇՀ ընթացակարգի արդյունքում կնքված պայմանագրի /երի/ մասին տեղեկատվությունը։</t>
  </si>
  <si>
    <t>Էլեկտրական լամպ, 60W, 80W, 100W</t>
  </si>
  <si>
    <t>Ցերեկային լամպ 120սմ</t>
  </si>
  <si>
    <t>Բաժանարար տուփ 1, զույգերի քանակը՝ 12*2</t>
  </si>
  <si>
    <t>Զուգարանի թուղթ, ռուլոնով</t>
  </si>
  <si>
    <t>Դույլ, պլաստմասե</t>
  </si>
  <si>
    <t>Աղբարկղ, պլաստմասե</t>
  </si>
  <si>
    <t>Լվացող և մաքրող միջոցներ</t>
  </si>
  <si>
    <t>Կահույքի փայլեցման միջոց</t>
  </si>
  <si>
    <t>Օճառ, ձեռքի</t>
  </si>
  <si>
    <t>Ավել գոգաթիակի հետ, պլաստմասե</t>
  </si>
  <si>
    <t>Ջրի ծորակ, 2 փականով</t>
  </si>
  <si>
    <t>Մալուխ համակարգչի UTP cable 6 level</t>
  </si>
  <si>
    <t>Մալուխ պղնձե ջղերով նախատեսված ներքին մոնտաժման համար 2,5մմ2</t>
  </si>
  <si>
    <t>Մալուխ պղնձե ջղերով նախատեսված ներքին մոնտաժման համար 4մմ2</t>
  </si>
  <si>
    <t>Դռան փականներ</t>
  </si>
  <si>
    <t xml:space="preserve"> պոլիէթիլենային պարկ, աղբի համար</t>
  </si>
  <si>
    <t xml:space="preserve"> պոլիմերային ինքնակպչուն ժապավեն, 48մմx100մ տնտեսական, մեծ</t>
  </si>
  <si>
    <t xml:space="preserve"> մետաղյա հալոգենային լամպ 150Վտ</t>
  </si>
  <si>
    <t xml:space="preserve"> էլեկտրական լամպ, 60W, 80W</t>
  </si>
  <si>
    <t xml:space="preserve"> տնտեսող լամպեր</t>
  </si>
  <si>
    <t xml:space="preserve"> ցերեկային լամպ 60սմ</t>
  </si>
  <si>
    <t xml:space="preserve"> ցերեկային լամպ 120սմ</t>
  </si>
  <si>
    <t xml:space="preserve"> մեկուսիչ ժապավեններ օղակաձև</t>
  </si>
  <si>
    <t xml:space="preserve"> էլեկտրական երկարացման լար</t>
  </si>
  <si>
    <t xml:space="preserve"> ռուլոնով, զուգարանի թուղթ</t>
  </si>
  <si>
    <t xml:space="preserve"> պլաստմասայից դույլ</t>
  </si>
  <si>
    <t xml:space="preserve"> աղբարկղեր, պլաստմասայից</t>
  </si>
  <si>
    <t>մկրատ գրասենյակային</t>
  </si>
  <si>
    <t xml:space="preserve"> կահույքի փայլեցման միջոց</t>
  </si>
  <si>
    <t xml:space="preserve"> օճառ ձեռքի</t>
  </si>
  <si>
    <t xml:space="preserve"> լվացքի փոշի ձեռքով լվանալու համար</t>
  </si>
  <si>
    <t xml:space="preserve"> օճառ, տնտեսական</t>
  </si>
  <si>
    <t xml:space="preserve"> ավել</t>
  </si>
  <si>
    <t>գոգաթիակ, աղբը հավաքելու համար ձողով</t>
  </si>
  <si>
    <t>Սայլակ, բեռնատար, մեկ ակով</t>
  </si>
  <si>
    <t xml:space="preserve"> ռետինե խողովակ 1, 1-2'' </t>
  </si>
  <si>
    <t xml:space="preserve"> մալուխ նախատեսված հեռախոսակապի համար</t>
  </si>
  <si>
    <t xml:space="preserve"> ջրի ծորակ, փական</t>
  </si>
  <si>
    <t>մ</t>
  </si>
  <si>
    <t>մետր</t>
  </si>
  <si>
    <t>Էլեկտրական լամպ (220-230) Վ լարման, 50 Հց հաճախականության, 100 Վտ հզորությամբ, թափանցիկ, տանձաձև կամ սնկաձև, կոթառը E 27/27 տիպի։ Անվտանգությունը՝ ըստ ՀՀ կառավարության 2005թ. փետրվարի 3-ի N 150-Ն որոշմամբ հաստատված: Ցածր լարման էլեկտրասարքավորումներին ներկայացվող պահանջների տեխնիկական կանոնակարգի:</t>
  </si>
  <si>
    <t>Խողովակաձև լյումինեսցենտային լամպ` ուղիղ, օղակաձև կամ U-ձև, G-13 տիպի լամպակոթով, 20, 25 և 40 Վտ անվանական հզորությամբ, 50 Հց հաճախականությամբ,  60 սմ երկարությամբ։  Անվտանգությունը` ըստ  ՀՀ կառավարության 2005թ. փետրվարի 3-ի  N 150-Ն որոշմամբ հաստատված ՙՑածր լարման  էլեկտրասարքավորումներին ներկայացվող պահանջների տեխնիկական կանոնակարգի՚:</t>
  </si>
  <si>
    <t>Խողովակաձև լյումինեսցենտային լամպ` ուղիղ, օղակաձև կամ U- ձև, G-13 տիպի լամպակոթով, 20, 25, 40 Վտ անվանական հզորությամբ, 50 Հց հաճախականությամբ, 120 սմ`։ Անվտանգությունը` ՀՀ կառավարության 2005թ. փետրվարի 3-ի N 150-Ն որոշմամբ հաստատված “Ցածր լարման էլեկտրասարքավորումներին ներկայացվող պահանջների տեխնիկական կանոնակարգի”:</t>
  </si>
  <si>
    <t>Զույգերի քանակը բաղկացած է էլեկտրական շղթայի բաժանարար կոնտակտային տարրերից, շղթաների ղեկավարման հնարավորություն երկու ուղղություննրով, նախատեսվում է նաև տարրերի կարգավորման  բազմաֆունկցիոնալ պաշտպանում: Մոնտաժային խոմուտների վրա տեղադրում 2/10, 2/20, 2/30, 2/50, 2/100:</t>
  </si>
  <si>
    <t>Երկշերտ կամ եռաշերտ, 9,8սմX12,5սմ, 150 թերթիկ, երկ. 18,75մ, պատրաստված գրելու թղթից, լրագրաթղթից և այլ թղթերի թափոններից, թույլատրված սանիտարահիգիենիկ նշանակության ապրանքներ պատրաստելու համար։ Անվտանգությունը, փաթեթավորումը և մակնշումը` ըստ ՀՀ կառավարության 2006 թ. հոկտեմբերի 19-ի N 1546-Ն որոշմամբ հաստատված “Կենցաղային և սանիտարահիգիենիկ նշանակության թղթե և քիմիական թելքերից ապրանքներին ներկայացվող պահանջների տեխնիկական կանոնակարգի”։</t>
  </si>
  <si>
    <t>Պլաստմասե, 5-10 լ տարողության, անվտանգությունը, մակնշումը և փաթեթավորումը` ըստ ՀՀ կառավարության 2005 թվականի մայիսի 25-ի N 679-Ն որոշմամբ հաստատված ‚Սննդամթերքի հետ շփվող պոլիմերային և դրանց հիմքով պլաստմասե արտադրանքների տեխնիկական կանոնակարգի:</t>
  </si>
  <si>
    <t>Զամբյուղատիպ, պլաստմասե, 10 դմ3 տարողությամբ, գույնը՝ կապույտ:</t>
  </si>
  <si>
    <t>Փայլեցնող միջոց փայտյա կահույքի համար. աերոզոլային փաթեթվածքով կամ հեղուկի տարաներով:</t>
  </si>
  <si>
    <t>Չորսուների, կտորների և այլ ձևերով, որակական թիվը (ճարպաթթուների զանգվածը վերահաշվարկված 100 գ կտորի անվանական զանգվածի համար) ոչ պակաս` «Չեզոք» և «Էքստրա» տեսակների համար 78 գ, «Մանկական» և «Սովորական» տեսակների համար 74 գ, սոդայանյութերի զանգվածային (վերահաշվարկված ըստ Na2O) մասը ոչ ավելի` «Չեզոք» տեսակի համար բացակայում է, «Էքստրա» տեսակի համար` 0,2 %, «Մանկական» տեսակի համար` 0,15 %, «Սովորական» տեսակի համար` 0,22 %, օճառից անջատված ճարպաթթուների պնդեցման ջերմաստիճանը (տիտրը)` (36-41) °C, նատրիումի քլորիդի զանգվածային մասը` 0,4 %-ից ոչ ավելի, անվտանգությունը` ըստ ՀՀ առողջապահության նախարարի 2005թ. նոյեմբերի 24-ի N 1109-Ն հրամանով հաստատված «N 2-III-8.2 օծանելիքակոսմետիկական արտադրանքի արտադրությանը և անվտանգությանը ներկայացվող հիգիենիկ պահանջներ» սանիտարական կանոնների և նորմերի, մակնշումը և փաթեթավորումը: Տեսակը՝ Safeguard կամ համարժեքը:</t>
  </si>
  <si>
    <t>Աղբը հավաքելու համար, ավելը  ձողով: Տարողունակ գոգաթիակ, 27*23սմ+ավել, 104սմ:</t>
  </si>
  <si>
    <t>Տարբեր չափերի, խառնիչային տիպի:</t>
  </si>
  <si>
    <t>Երկարությունը 305 մ, հաճախականությունը` մինչև 250 ՄՀց, թողունակությունը` 1000 Մբիթ, առավելագույնը 100 մ հեռավորության վրա:</t>
  </si>
  <si>
    <t>Մոնտաժային լար տարբեր քանակի մետաղալարե պղնձե կամ անագապատ պղնձե ջղերով, պոլիվինիլքլորիդային մեկուսացմամբ կամ անագապատ պղնձե ջղերով պոլիէթիլենային մեկուսացմամբ, տարբեր հատվացքներով:</t>
  </si>
  <si>
    <t>Մետաղյա խողովակից, անկյունակից և մետաղյա թիթեղից:</t>
  </si>
  <si>
    <t>Աղբի պոլիէթիլենային տոպրակներ, սև կամ գունավոր, աղբը հավաքելու համար` ըստ ԳՕՍՏ 10354-82 կամ համարժեք</t>
  </si>
  <si>
    <t>Գլանափաթեթված ժապավեն 48 մմ՝ լայնությամբ, սոսնձային շերտի հաստությունը՝ 0,018-0,030 մմ կամ 0,030-0,060 մմ, ժապավենի երկարությունը՝ 100 մ, ԳՕՍՏ 20477-86</t>
  </si>
  <si>
    <t>220 Վ, դրոսելային և ուղիղ միացման, երկկողմանի կոնտակտով, գործարանային փաթեթավորմամբ, արտաքին լուսավորության համար, ըստ նորմատիվ փաստաթղթի: Անվտանգությունը` ըստ ՀՀ կառավարության 2005թ. փետրվարի 3-ի N 150-Ն որոշմամբ հաստատված «Ցածր լարման էլեկտրասարքավորումներին ներկայացվող պահանջների տեխնիկական կանոնակարգի</t>
  </si>
  <si>
    <t>Էլեկտրական լամպ (220-230) Վ լարման, 50 Հց հաճախականության, 160-80 Վտ հզորությամբ, թափանցիկ, տանձաձև կամ սնկաձև, կոթառը E 27/27 տիպի, ԳՕՍՏ 2239-79 կամ համարժեք։ Անվտանգությունը՝ ըստ ԳՕՍՏ 28712-90 և ՀՀ կառավարության 2005թ. փետրվարի 3-ի N 150-Ն որոշմամբ հաստատված «Ցածր լարման էլեկտրասարքավորումներին ներկայացվող պահանջների տեխնիկական կանոնակարգի</t>
  </si>
  <si>
    <t>Խողովակաձև լյումինեսցենտային լամպ` ուղիղ, օղակաձև կամ Ս-ձև G-13 տիպի լամպակոթով, 20, 25 և 40 Վտ անվանական հզորությամբ, 50 Հց հաճախականության, համապատասխան երկարությամբ, ԳՕՍՏ 6825-91։ Անվտանգությունը` ըստ ՀՀ կառավարության 2005թ. փետրվարի 3-ի N 150-Ն որոշմամբ հաստատված «Ցածր լարման էլեկտրասարքավորումներին ներկայացվող պահանջների» տեխնիկական կանոնակարգի և ԳՕՍՏ Ռ ՄԷԿ 61195-99</t>
  </si>
  <si>
    <t>Խողովակաձև լյումինեսցենտային լամպ ուղիղ, օղակաձև կամ Ս-ձև G-13 տիպի լամպակոթով, 20, 25 և 40 Վտ անվանական հզորությամբ, 50 Հց հաճախականության, 60 սմ երկարությամբ, ԳՕՍՏ 6825-91։ Անվտանգությունը` ըստ ՀՀ կառավարության 2005թ. փետրվարի 3-ի N 150-Ն որոշմամբ հաստատված «Ցածր լարման էլեկտրասարքավորումներին ներկայացվող պահանջների տեխնիկական կանոնակարգի» և ԳՕՍՏ Ռ ՄԷԿ 61195-99</t>
  </si>
  <si>
    <t>Խողովակաձև լյումինեսցենտային լամպ ուղիղ, օղակաձև կամ Ս- ձև G-13 տիպի լամպակոթով, 20, 25, 40 Վտ անվանական հզորությամբ, 50 Հց հաճախականության, 120 սմ` ըստ ԳՕՍՏ 6825-91 կամ համարժեք։ Անվտանգությունը` ՀՀ կառավարության 2005թ. փետրվարի 3-ի N 150-Ն որոշմամբ հաստատված «Ցածր լարման էլեկտրասարքավորումներին ներկայացվող պահանջների տեխնիկական կանոնակարգի»</t>
  </si>
  <si>
    <t>Հոսանքի մեկուսացման համար տարբեր երկարության և լայնության գլանափաթեթներով պոլիմերային ժապավեն, կապույտ կամ սև գույնի</t>
  </si>
  <si>
    <t>Չափսը: 3տ, 5 մ : , 250 Վ միացման մանրակներով, ԳՕՍՏ Ռ 51324.1-99 կամ համարժեք։ Անվտանգությունն` ըստ ԳՕՍՏ 12.2.007.0-75 և ՀՀ կառավարության 2005թ. փետրվարի 3-ի N 150-Ն որոշմամբ հաստատված «Ցածր լարման էլեկտրասարքավորումներին ներկայացվող պահանջների տեխնիկական կանոնակարգ</t>
  </si>
  <si>
    <t>Երկշերտ կամ եռաշերտ, 9,8սմX12,5սմ, 150 թերթիկ, երկ. 18,75մ, պատրաստված գրելու թղթից, լրագրաթղթից և այլ թղթերի թափոններից, թույլատրված սանիտարահիգիենիկ նշանակության ապրանքներ պատրաստելու համար։ Անվտանգությունը, փաթեթավորումը և մակնշումը` ըստ ՀՀ կառավարության 2006 թ. հոկտեմբերի 19-ի N 1546-Ն որոշմամբ հաստատված «Կենցաղային և սանիտարահիգիենիկ նշանակության թղթե և քիմիական թելքերից ապրանքներին ներկայացվող պահանջների տեխնիկական կանոնակարգի»։</t>
  </si>
  <si>
    <t>Պլաստմասսայե,  10 լ տարողության, ՀՍՏ 124-2007, անվտանգությունը, մակնշումը և փաթեթավորումը` ըստ ՀՀ կառավարության 2005 թվականի մայիսի 25-ի N 679-Ն որոշմամբ հաստատված «Սննդամթերքի հետ շփվող պոլիմերային և դրանց հիմքով պլաստմասսայե արտադրանքների տեխնիկական կանոնակարգի»</t>
  </si>
  <si>
    <t>Զամբյուղատիպ, պլաստմասսայե, 10 դմ3 տարողությամբ, ՀՍՏ 124-2007</t>
  </si>
  <si>
    <t>Գրասենյակային, մետաղյա, սուր ծայրով, պլաստմասե բռնակով, 18 սմ երկարությամբ։</t>
  </si>
  <si>
    <t>Փայլեցնող միջոց փայտյա կահույքի համար, Աերոզոլային փաթեթվածքով կամ հեղուկի տարաներով</t>
  </si>
  <si>
    <t>Որակական թիվը (ճարպաթթուների զանգվածը վերահաշվարկված 100 գ կտորի անվանական զանգվածի համար)` ոչ պակաս 78 գ, սոդայանյութերի զանգվածային մասը (վերահաշվարկված ըստ Na2Օ)` 0,2-ից ոչ ավելի, օճառից անջատված ճարպաթթուների պնդեցման ջերմաստիճանը (տիտրը)` 36-41 0C, նատրիումի քլորիդի զանգվածային մասը` 0,4 %-ից ոչ ավելի, փրփուրի նախնական ծավալը` 350 սմ3-ից ոչ պակաս, անվտանգությունը` Սան Պին 1.2.681-97</t>
  </si>
  <si>
    <t>Սենյակի հատակը մաքրելու համար, բնական, տեղական արտադրության, քաշը չոր վիճակում (350-500) գրամ, երկարությունը (85-90) սմ, ավլող մասի լայնքը (35-40) սմ</t>
  </si>
  <si>
    <t>Աղբը հավաքելու համար, ձողով, ավելով ՀՍՏ 124-2007 կամ համարժեք: Տարողունակ գոգաթիակ, 27*23սմ+ավել, 104սմ</t>
  </si>
  <si>
    <t>Նախատեսված բեռնափոխադրումների համար</t>
  </si>
  <si>
    <t xml:space="preserve">Կանաչապատ տարածքները ոռոգելու համար, ըստ ԳՕՍՏ 5496-78, 1/2''- չափի </t>
  </si>
  <si>
    <t>Երկարությունը 300 մ, հաճախականությունը` մինչև 250 ՄՀց, թողունակությունը 1000 Մբիթ առավելագույնը 100 մ հեռավորության վրա</t>
  </si>
  <si>
    <t>Տարբեր չափերի, խառնիչային տիպի, ըստ ԳՕՍՏ 25809-96, արտասահմանյան, մեկ փականով</t>
  </si>
  <si>
    <r>
      <t xml:space="preserve">Սպիտակ, բաց դեղնավուն կամ գունավորած հատիկավոր փոշի: Փոշու զանգվածային մասը ոչ ավել 5 %, pH-ը` 7,5-11,5, </t>
    </r>
    <r>
      <rPr>
        <sz val="6"/>
        <color rgb="FF000000"/>
        <rFont val="Courier New"/>
        <family val="3"/>
        <charset val="204"/>
      </rPr>
      <t>‎</t>
    </r>
    <r>
      <rPr>
        <sz val="6"/>
        <color rgb="FF000000"/>
        <rFont val="GHEA Grapalat"/>
        <family val="3"/>
      </rPr>
      <t>ֆոսֆորաթթվական աղերի զանգվածային մասը ոչ ավելի 22 %, փրփրագոյացման ունակությունը (ցածր փրփրագոյացնող միջոցների համար) ոչ ավել 200 մմ, փրփուրի կայունությունը ոչ ավելի 0,3 միավոր, լվացող ունակությունը ոչ պակաս 85 %, սպիտակեցնող ունակությունը (քիմիական սպիտակեցնող նյութեր պարունակող միջոցների համար) ոչ պակաս 80 %։ Անվտանգությունը, մակնշումը և փաթեթավորումը` ըստ ՀՀ կառավարության 2004թ. դեկտեմբերի 16-ի N 1795-Ն որոշմամբ հաստատված "Մակերևութաակտիվ միջոցների և մակերևութաակտիվ նյութեր պարունակող լվացող և մաքրող միջոցների տեխնիկական կանոնակարգի" համաձայն:</t>
    </r>
  </si>
  <si>
    <r>
      <t>Չորսուների, կտորների և այլ ձևերով, որակական թիվը (ճարպաթթուների զանգվածը վերահաշվարկված 100 գ կտորի անվանական զանգվածի համար) ոչ պակաս` «Չեզոք» և «Էքստրա» տեսակների համար 78 գ, (վերահաշվարկված ըստ Na2Օ) մասը ոչ ավելի` «Չեզոք» տեսակի համար բացակայում է, «Էքստրա» տեսակի համար` 0,2 %, օճառից անջատված ճարպաթթուների պնդեցման ջերմաստիճանը (տիտրը)` (36-41)</t>
    </r>
    <r>
      <rPr>
        <sz val="6"/>
        <color rgb="FF000000"/>
        <rFont val="Times New Roman"/>
        <family val="1"/>
        <charset val="204"/>
      </rPr>
      <t> </t>
    </r>
    <r>
      <rPr>
        <vertAlign val="superscript"/>
        <sz val="6"/>
        <color rgb="FF000000"/>
        <rFont val="GHEA Grapalat"/>
        <family val="3"/>
      </rPr>
      <t>0</t>
    </r>
    <r>
      <rPr>
        <sz val="6"/>
        <color rgb="FF000000"/>
        <rFont val="Times New Roman"/>
        <family val="1"/>
        <charset val="204"/>
      </rPr>
      <t> </t>
    </r>
    <r>
      <rPr>
        <sz val="6"/>
        <color rgb="FF000000"/>
        <rFont val="GHEA Grapalat"/>
        <family val="3"/>
      </rPr>
      <t>C, նատրիումի քլորիդի զանգվածային մասը` 0,4 %-ից ոչ ավելի, անվտանգությունը` ըստ ՀՀ  ԱՆ  2005թ. նոյեմբերի 24-ի N 1109-Ն հրամանով հաստատված «N 2-III-8.2 օծանելիքակոսմետիկական արտադրանքի արտադրությանը և անվտանգությանը ներկայացվող հիգիենիկ պահանջներ» սանիտարական կանոնների և նորմերի, մակնշումը և փաթեթավորումը` ըստ ԳՕՍՏ 28546-2002</t>
    </r>
  </si>
  <si>
    <r>
      <t xml:space="preserve">Սպիտակ կամ բաց դեղնավուն կամ գունավորած հատիկավոր փոշի, փոշու զանգվածային մասը ոչ ավել 5 %, pH-ը` 7,5-11,5, </t>
    </r>
    <r>
      <rPr>
        <sz val="6"/>
        <color rgb="FF000000"/>
        <rFont val="Times New Roman"/>
        <family val="1"/>
        <charset val="204"/>
      </rPr>
      <t>‎</t>
    </r>
    <r>
      <rPr>
        <sz val="6"/>
        <color rgb="FF000000"/>
        <rFont val="GHEA Grapalat"/>
        <family val="3"/>
      </rPr>
      <t>ֆոսֆորաթթվական աղերի զանգվածային մասը ոչ ավելի 22 %, փրփրագոյացման ունակությունը (ցածր փրփրագոյացնող միջոցների համար) ոչ ավել 200 մմ, փրփուրի կայունությունը ոչ ավելի 0,3 միավոր, լվացող ունակությունը ոչ պակաս 85 %, սպիտակեցնող ունակությունը (քիմիական սպիտակեցնող նյութեր պարունակող միջոցների համար) ոչ պակաս 80 %, ԳՕՍՏ 25644-96։ Անվտանգությունը, մակնշումը և փաթեթավորումը` ըստ ՀՀ կառավարության 2004թ. դեկտեմբերի 16-ի N 1795-Ն որոշմամբ հաստատված «Մակերևութաակտիվ միջոցների և մակերևութաակտիվ նյութեր պարունակող լվացող և մաքրող միջոցների տեխնիկական կանոնակարգի» համաձայն</t>
    </r>
  </si>
  <si>
    <t>Դռան ներդիր փականի բռնակ, պղնձի կամ  արույրի համաձուլվածքից բռնակներ: Դռանը ամրացվող, թիթեղի չափսը  25,5 x5,5 սմ: Բռնակը միաձույլ մետաղից: Գույնը արծաթափայլ կամ ոսկեգույն: Քաշը 790գրամ: ,,Բովոս” մակնիշի կամ համարժեքը:
Դռան ներդրովի փականի մեխանիզմ, 2 լեզվակով, պատրաստված պողպատից, լատունից: Բռնակի անցկացման տեղը առանցքակալով: ,,Կալե” կամ ,,Արջիլ” մակնիշի կամ համարժեքը: Քաշը 730գր.: 24x7,5 չափսի: Հաստությունը 1,5 սմ: Դռան ներդրովի փականի կոդավոր միջուկ լատունից, երկարությունը 9սմ, 320 գրամ, բանալիների քանակը` 5:  Ստվարաթղթե տուփով:,,Կալե ՛՛ մակնիշի կամ համարժեքը:</t>
  </si>
  <si>
    <t>Օ8</t>
  </si>
  <si>
    <t>02.06.2015թ.</t>
  </si>
  <si>
    <t>&lt;&lt;Շուշան Տեխնիկս&gt;&gt; ՍՊԸ</t>
  </si>
  <si>
    <t>&lt;&lt;ԱՐՄՔՈՄՓՎԻՆՆԵՐ ՍՊԸ&gt;&gt; ՍՊԸ</t>
  </si>
  <si>
    <t>Չափաբաժին 24</t>
  </si>
  <si>
    <t>Չափաբաժին 25</t>
  </si>
  <si>
    <t>Չափաբաժին 26</t>
  </si>
  <si>
    <t>Չափաբաժին 27</t>
  </si>
  <si>
    <t>Չափաբաժին 28</t>
  </si>
  <si>
    <t>Չափաբաժին 29</t>
  </si>
  <si>
    <t>Չափաբաժին 30</t>
  </si>
  <si>
    <t>Չափաբաժին 31</t>
  </si>
  <si>
    <t>Չափաբաժին 32</t>
  </si>
  <si>
    <t>Չափաբաժին 33</t>
  </si>
  <si>
    <t>Չափաբաժին 34</t>
  </si>
  <si>
    <t>Չափաբաժին 35</t>
  </si>
  <si>
    <t>Չափաբաժին 36</t>
  </si>
  <si>
    <t>Չափաբաժին 37</t>
  </si>
  <si>
    <t>Չափաբաժին 38</t>
  </si>
  <si>
    <t>Չափաբաժին 39</t>
  </si>
  <si>
    <t>Չափաբաժին 40</t>
  </si>
  <si>
    <t>&lt;&lt;Գարդմեն&gt;&gt; ՍՊԸ</t>
  </si>
  <si>
    <t xml:space="preserve">Գնման ընթացակարգում կիրառվել են Գնումների ոլորտը կարգավորող օրենսդրությամբ նախատեսված բանակցություններ գների նվազեցման նպատակով, սակայն գների նվազեցում չի արձանագրվել: </t>
  </si>
  <si>
    <t>19.07.2015թ.</t>
  </si>
  <si>
    <t>24.07.2015թ.</t>
  </si>
  <si>
    <t>31.07.2015թ.</t>
  </si>
  <si>
    <t>10.08.2015թ.</t>
  </si>
  <si>
    <t>ՀՀ ԿԱ Ո-ՇՀԱՊՁԲ-15/11-27-ՏԱ/2015/ԱՎՎ/ՃՈ</t>
  </si>
  <si>
    <t>Ծրագիր` 03.01.01.08</t>
  </si>
  <si>
    <t>1; 2; 5-7; 11; 23; 28; 29; 38; 39</t>
  </si>
  <si>
    <t>3; 8-10; 16; 21; 24; 30; 31</t>
  </si>
  <si>
    <t xml:space="preserve">4-րդ, 12-15-րդ, 17-20-րդ, 22, 25-27, 32-37-րդ, 40-րդ չափաբաժիններով մրցույթը չի կայացել գնային առաջարկների՝ այդ գնումը կատարելու համար նախատեսված ֆինանսական միջոցները գերազանցելու պատճառով: </t>
  </si>
  <si>
    <t>ՀՀ ԿԱ Ո-ՇՀԱՊՁԲ-15/11-122-ՏԱ/2015/ԱՎՎ/ՃՈ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</si>
</sst>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23">
    <font>
      <sz val="11"/>
      <color theme="1"/>
      <name val="Calibri"/>
      <family val="2"/>
      <scheme val="minor"/>
    </font>
    <font>
      <sz val="7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b/>
      <sz val="7"/>
      <color theme="1"/>
      <name val="GHEA Grapalat"/>
      <family val="3"/>
    </font>
    <font>
      <b/>
      <sz val="6"/>
      <color theme="1"/>
      <name val="GHEA Grapalat"/>
      <family val="3"/>
    </font>
    <font>
      <sz val="6"/>
      <color theme="1"/>
      <name val="GHEA Grapalat"/>
      <family val="3"/>
    </font>
    <font>
      <sz val="7"/>
      <color rgb="FF000000"/>
      <name val="GHEA Grapalat"/>
      <family val="3"/>
    </font>
    <font>
      <u/>
      <sz val="11"/>
      <color theme="10"/>
      <name val="Calibri"/>
      <family val="2"/>
    </font>
    <font>
      <u/>
      <sz val="7"/>
      <color theme="10"/>
      <name val="GHEA Grapalat"/>
      <family val="3"/>
    </font>
    <font>
      <sz val="5"/>
      <color theme="1"/>
      <name val="GHEA Grapalat"/>
      <family val="3"/>
    </font>
    <font>
      <i/>
      <sz val="5"/>
      <color theme="1"/>
      <name val="GHEA Grapalat"/>
      <family val="3"/>
    </font>
    <font>
      <i/>
      <sz val="5"/>
      <color theme="1"/>
      <name val="Calibri"/>
      <family val="2"/>
    </font>
    <font>
      <sz val="8"/>
      <color theme="1"/>
      <name val="GHEA Grapalat"/>
      <family val="3"/>
    </font>
    <font>
      <sz val="8"/>
      <name val="GHEA Grapalat"/>
      <family val="3"/>
    </font>
    <font>
      <sz val="7"/>
      <name val="GHEA Grapalat"/>
      <family val="3"/>
    </font>
    <font>
      <sz val="6"/>
      <color rgb="FF000000"/>
      <name val="GHEA Grapalat"/>
      <family val="3"/>
    </font>
    <font>
      <sz val="7"/>
      <color theme="0"/>
      <name val="GHEA Grapalat"/>
      <family val="3"/>
    </font>
    <font>
      <sz val="11"/>
      <color theme="1"/>
      <name val="Calibri"/>
      <family val="2"/>
      <scheme val="minor"/>
    </font>
    <font>
      <sz val="6"/>
      <color rgb="FF000000"/>
      <name val="Courier New"/>
      <family val="3"/>
      <charset val="204"/>
    </font>
    <font>
      <sz val="6"/>
      <color rgb="FF000000"/>
      <name val="Times New Roman"/>
      <family val="1"/>
      <charset val="204"/>
    </font>
    <font>
      <vertAlign val="superscript"/>
      <sz val="6"/>
      <color rgb="FF000000"/>
      <name val="GHEA Grapalat"/>
      <family val="3"/>
    </font>
    <font>
      <sz val="10"/>
      <color theme="0"/>
      <name val="GHEA Grapalat"/>
      <family val="3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43" fontId="18" fillId="0" borderId="0" applyFont="0" applyFill="0" applyBorder="0" applyAlignment="0" applyProtection="0"/>
  </cellStyleXfs>
  <cellXfs count="188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2" fontId="14" fillId="0" borderId="1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textRotation="90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5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15" fillId="0" borderId="0" xfId="0" applyFont="1"/>
    <xf numFmtId="0" fontId="15" fillId="0" borderId="0" xfId="0" applyFont="1" applyFill="1"/>
    <xf numFmtId="0" fontId="1" fillId="0" borderId="0" xfId="0" applyFont="1" applyFill="1" applyAlignment="1">
      <alignment vertical="center"/>
    </xf>
    <xf numFmtId="0" fontId="1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6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vertical="center" wrapText="1"/>
    </xf>
    <xf numFmtId="0" fontId="16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textRotation="90" wrapText="1"/>
    </xf>
    <xf numFmtId="0" fontId="1" fillId="0" borderId="14" xfId="0" applyFont="1" applyBorder="1" applyAlignment="1">
      <alignment horizontal="center" vertical="center" textRotation="90" wrapText="1"/>
    </xf>
    <xf numFmtId="0" fontId="17" fillId="0" borderId="0" xfId="0" applyFont="1" applyFill="1" applyBorder="1"/>
    <xf numFmtId="0" fontId="17" fillId="0" borderId="0" xfId="0" applyFont="1" applyBorder="1"/>
    <xf numFmtId="0" fontId="17" fillId="0" borderId="0" xfId="0" applyFont="1" applyBorder="1" applyAlignment="1">
      <alignment vertical="center"/>
    </xf>
    <xf numFmtId="0" fontId="1" fillId="0" borderId="15" xfId="0" applyFont="1" applyBorder="1"/>
    <xf numFmtId="0" fontId="15" fillId="0" borderId="15" xfId="0" applyFont="1" applyBorder="1"/>
    <xf numFmtId="0" fontId="1" fillId="0" borderId="0" xfId="0" applyFont="1" applyFill="1" applyBorder="1"/>
    <xf numFmtId="0" fontId="22" fillId="0" borderId="0" xfId="2" applyNumberFormat="1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vertical="center" wrapText="1"/>
    </xf>
    <xf numFmtId="0" fontId="7" fillId="0" borderId="5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7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textRotation="90" wrapText="1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textRotation="90" wrapText="1"/>
    </xf>
    <xf numFmtId="0" fontId="1" fillId="0" borderId="14" xfId="0" applyFont="1" applyBorder="1" applyAlignment="1">
      <alignment horizontal="center" vertical="center" textRotation="90" wrapText="1"/>
    </xf>
    <xf numFmtId="0" fontId="1" fillId="0" borderId="12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0" fillId="0" borderId="14" xfId="0" applyFill="1" applyBorder="1"/>
    <xf numFmtId="0" fontId="1" fillId="0" borderId="5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5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0" fillId="0" borderId="7" xfId="0" applyBorder="1"/>
    <xf numFmtId="2" fontId="14" fillId="0" borderId="5" xfId="0" applyNumberFormat="1" applyFont="1" applyFill="1" applyBorder="1" applyAlignment="1">
      <alignment horizontal="center" vertical="center"/>
    </xf>
    <xf numFmtId="2" fontId="14" fillId="0" borderId="7" xfId="0" applyNumberFormat="1" applyFont="1" applyFill="1" applyBorder="1" applyAlignment="1">
      <alignment horizontal="center" vertical="center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9" fillId="0" borderId="5" xfId="1" applyFont="1" applyBorder="1" applyAlignment="1" applyProtection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Comma" xfId="2" builtinId="3"/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olice-gnumner@rambler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48"/>
  <sheetViews>
    <sheetView tabSelected="1" topLeftCell="A242" zoomScale="120" zoomScaleNormal="120" workbookViewId="0">
      <selection activeCell="F192" sqref="F192:F204"/>
    </sheetView>
  </sheetViews>
  <sheetFormatPr defaultRowHeight="9"/>
  <cols>
    <col min="1" max="1" width="0.7109375" style="1" customWidth="1"/>
    <col min="2" max="2" width="4.7109375" style="1" customWidth="1"/>
    <col min="3" max="3" width="18.28515625" style="1" customWidth="1"/>
    <col min="4" max="4" width="11.7109375" style="1" customWidth="1"/>
    <col min="5" max="5" width="10.28515625" style="1" customWidth="1"/>
    <col min="6" max="7" width="9.140625" style="15" customWidth="1"/>
    <col min="8" max="8" width="9" style="1" customWidth="1"/>
    <col min="9" max="9" width="33.85546875" style="1" customWidth="1"/>
    <col min="10" max="10" width="33.85546875" style="63" customWidth="1"/>
    <col min="11" max="11" width="7.5703125" style="61" customWidth="1"/>
    <col min="12" max="16384" width="9.140625" style="1"/>
  </cols>
  <sheetData>
    <row r="1" spans="1:11" s="15" customFormat="1" ht="17.25">
      <c r="A1" s="136" t="s">
        <v>9</v>
      </c>
      <c r="B1" s="136"/>
      <c r="C1" s="136"/>
      <c r="D1" s="136"/>
      <c r="E1" s="136"/>
      <c r="F1" s="136"/>
      <c r="G1" s="136"/>
      <c r="H1" s="136"/>
      <c r="I1" s="136"/>
      <c r="J1" s="136"/>
      <c r="K1" s="60"/>
    </row>
    <row r="2" spans="1:11" s="15" customFormat="1" ht="9.75" customHeight="1">
      <c r="A2" s="13"/>
      <c r="B2" s="13"/>
      <c r="C2" s="13"/>
      <c r="D2" s="13"/>
      <c r="E2" s="13"/>
      <c r="F2" s="13"/>
      <c r="G2" s="13"/>
      <c r="H2" s="13"/>
      <c r="I2" s="13"/>
      <c r="J2" s="65"/>
      <c r="K2" s="60"/>
    </row>
    <row r="3" spans="1:11" s="15" customFormat="1" ht="17.25">
      <c r="A3" s="136" t="s">
        <v>10</v>
      </c>
      <c r="B3" s="136"/>
      <c r="C3" s="136"/>
      <c r="D3" s="136"/>
      <c r="E3" s="136"/>
      <c r="F3" s="136"/>
      <c r="G3" s="136"/>
      <c r="H3" s="136"/>
      <c r="I3" s="136"/>
      <c r="J3" s="136"/>
      <c r="K3" s="60"/>
    </row>
    <row r="4" spans="1:11" s="15" customFormat="1">
      <c r="A4" s="14"/>
      <c r="B4" s="14"/>
      <c r="C4" s="14"/>
      <c r="D4" s="14"/>
      <c r="E4" s="14"/>
      <c r="F4" s="14"/>
      <c r="G4" s="14"/>
      <c r="H4" s="14"/>
      <c r="I4" s="14"/>
      <c r="J4" s="65"/>
      <c r="K4" s="60"/>
    </row>
    <row r="5" spans="1:11" s="15" customFormat="1" ht="19.5" customHeight="1">
      <c r="A5" s="136" t="s">
        <v>139</v>
      </c>
      <c r="B5" s="136"/>
      <c r="C5" s="136"/>
      <c r="D5" s="136"/>
      <c r="E5" s="136"/>
      <c r="F5" s="136"/>
      <c r="G5" s="136"/>
      <c r="H5" s="136"/>
      <c r="I5" s="136"/>
      <c r="J5" s="136"/>
      <c r="K5" s="60"/>
    </row>
    <row r="6" spans="1:11" s="15" customFormat="1" ht="45" customHeight="1">
      <c r="A6" s="137" t="s">
        <v>140</v>
      </c>
      <c r="B6" s="137"/>
      <c r="C6" s="137"/>
      <c r="D6" s="137"/>
      <c r="E6" s="137"/>
      <c r="F6" s="137"/>
      <c r="G6" s="137"/>
      <c r="H6" s="137"/>
      <c r="I6" s="137"/>
      <c r="J6" s="137"/>
      <c r="K6" s="60"/>
    </row>
    <row r="7" spans="1:11" s="15" customFormat="1" ht="6" customHeight="1">
      <c r="J7" s="65"/>
      <c r="K7" s="60"/>
    </row>
    <row r="8" spans="1:11" s="15" customFormat="1" ht="12.75" customHeight="1">
      <c r="B8" s="148" t="s">
        <v>1</v>
      </c>
      <c r="C8" s="148"/>
      <c r="D8" s="148"/>
      <c r="E8" s="148"/>
      <c r="F8" s="148"/>
      <c r="G8" s="148"/>
      <c r="H8" s="148"/>
      <c r="I8" s="148"/>
      <c r="J8" s="148"/>
      <c r="K8" s="60"/>
    </row>
    <row r="9" spans="1:11" s="15" customFormat="1" ht="11.25" customHeight="1">
      <c r="B9" s="116" t="s">
        <v>2</v>
      </c>
      <c r="C9" s="116" t="s">
        <v>3</v>
      </c>
      <c r="D9" s="116" t="s">
        <v>4</v>
      </c>
      <c r="E9" s="142" t="s">
        <v>5</v>
      </c>
      <c r="F9" s="143"/>
      <c r="G9" s="142" t="s">
        <v>6</v>
      </c>
      <c r="H9" s="143"/>
      <c r="I9" s="129" t="s">
        <v>7</v>
      </c>
      <c r="J9" s="116" t="s">
        <v>85</v>
      </c>
      <c r="K9" s="60"/>
    </row>
    <row r="10" spans="1:11" s="15" customFormat="1" ht="10.5" customHeight="1">
      <c r="B10" s="117"/>
      <c r="C10" s="117"/>
      <c r="D10" s="117"/>
      <c r="E10" s="144" t="s">
        <v>84</v>
      </c>
      <c r="F10" s="116" t="s">
        <v>0</v>
      </c>
      <c r="G10" s="142" t="s">
        <v>8</v>
      </c>
      <c r="H10" s="143"/>
      <c r="I10" s="141"/>
      <c r="J10" s="117"/>
      <c r="K10" s="60"/>
    </row>
    <row r="11" spans="1:11" s="15" customFormat="1" ht="12.75" customHeight="1">
      <c r="B11" s="117"/>
      <c r="C11" s="117"/>
      <c r="D11" s="117"/>
      <c r="E11" s="145"/>
      <c r="F11" s="117"/>
      <c r="G11" s="144" t="s">
        <v>84</v>
      </c>
      <c r="H11" s="116" t="s">
        <v>0</v>
      </c>
      <c r="I11" s="141"/>
      <c r="J11" s="117"/>
      <c r="K11" s="60"/>
    </row>
    <row r="12" spans="1:11" s="15" customFormat="1" ht="12.75" customHeight="1">
      <c r="B12" s="117"/>
      <c r="C12" s="117"/>
      <c r="D12" s="117"/>
      <c r="E12" s="145"/>
      <c r="F12" s="117"/>
      <c r="G12" s="145"/>
      <c r="H12" s="117"/>
      <c r="I12" s="141"/>
      <c r="J12" s="118"/>
      <c r="K12" s="60"/>
    </row>
    <row r="13" spans="1:11" s="39" customFormat="1" ht="76.5" customHeight="1">
      <c r="B13" s="56">
        <v>1</v>
      </c>
      <c r="C13" s="68" t="s">
        <v>141</v>
      </c>
      <c r="D13" s="57" t="s">
        <v>96</v>
      </c>
      <c r="E13" s="55">
        <v>300</v>
      </c>
      <c r="F13" s="57">
        <v>300</v>
      </c>
      <c r="G13" s="54">
        <f>E13*K13</f>
        <v>30000</v>
      </c>
      <c r="H13" s="54">
        <f>F13*K13</f>
        <v>30000</v>
      </c>
      <c r="I13" s="45" t="s">
        <v>181</v>
      </c>
      <c r="J13" s="45" t="s">
        <v>181</v>
      </c>
      <c r="K13" s="66">
        <v>100</v>
      </c>
    </row>
    <row r="14" spans="1:11" s="39" customFormat="1" ht="80.25" customHeight="1">
      <c r="B14" s="56">
        <v>2</v>
      </c>
      <c r="C14" s="68" t="s">
        <v>129</v>
      </c>
      <c r="D14" s="57" t="s">
        <v>96</v>
      </c>
      <c r="E14" s="55">
        <v>426</v>
      </c>
      <c r="F14" s="57">
        <v>426</v>
      </c>
      <c r="G14" s="54">
        <f t="shared" ref="G14:G52" si="0">E14*K14</f>
        <v>170400</v>
      </c>
      <c r="H14" s="54">
        <f t="shared" ref="H14:H52" si="1">F14*K14</f>
        <v>170400</v>
      </c>
      <c r="I14" s="45" t="s">
        <v>182</v>
      </c>
      <c r="J14" s="45" t="s">
        <v>182</v>
      </c>
      <c r="K14" s="66">
        <v>400</v>
      </c>
    </row>
    <row r="15" spans="1:11" s="39" customFormat="1" ht="78" customHeight="1">
      <c r="B15" s="56">
        <v>3</v>
      </c>
      <c r="C15" s="68" t="s">
        <v>142</v>
      </c>
      <c r="D15" s="57" t="s">
        <v>96</v>
      </c>
      <c r="E15" s="55">
        <v>60</v>
      </c>
      <c r="F15" s="57">
        <v>60</v>
      </c>
      <c r="G15" s="54">
        <f t="shared" si="0"/>
        <v>30000</v>
      </c>
      <c r="H15" s="54">
        <f t="shared" si="1"/>
        <v>30000</v>
      </c>
      <c r="I15" s="45" t="s">
        <v>183</v>
      </c>
      <c r="J15" s="45" t="s">
        <v>183</v>
      </c>
      <c r="K15" s="66">
        <v>500</v>
      </c>
    </row>
    <row r="16" spans="1:11" s="39" customFormat="1" ht="68.25" customHeight="1">
      <c r="B16" s="56">
        <v>4</v>
      </c>
      <c r="C16" s="68" t="s">
        <v>143</v>
      </c>
      <c r="D16" s="57" t="s">
        <v>96</v>
      </c>
      <c r="E16" s="55">
        <v>2</v>
      </c>
      <c r="F16" s="57">
        <v>2</v>
      </c>
      <c r="G16" s="54">
        <f t="shared" si="0"/>
        <v>6400</v>
      </c>
      <c r="H16" s="54">
        <f t="shared" si="1"/>
        <v>6400</v>
      </c>
      <c r="I16" s="44" t="s">
        <v>184</v>
      </c>
      <c r="J16" s="44" t="s">
        <v>184</v>
      </c>
      <c r="K16" s="66">
        <v>3200</v>
      </c>
    </row>
    <row r="17" spans="2:11" s="39" customFormat="1" ht="105.75" customHeight="1">
      <c r="B17" s="56">
        <v>5</v>
      </c>
      <c r="C17" s="68" t="s">
        <v>144</v>
      </c>
      <c r="D17" s="57" t="s">
        <v>96</v>
      </c>
      <c r="E17" s="55">
        <v>300</v>
      </c>
      <c r="F17" s="57">
        <v>300</v>
      </c>
      <c r="G17" s="54">
        <f t="shared" si="0"/>
        <v>30000</v>
      </c>
      <c r="H17" s="54">
        <f t="shared" si="1"/>
        <v>30000</v>
      </c>
      <c r="I17" s="45" t="s">
        <v>185</v>
      </c>
      <c r="J17" s="45" t="s">
        <v>185</v>
      </c>
      <c r="K17" s="66">
        <v>100</v>
      </c>
    </row>
    <row r="18" spans="2:11" s="39" customFormat="1" ht="59.25" customHeight="1">
      <c r="B18" s="56">
        <v>6</v>
      </c>
      <c r="C18" s="68" t="s">
        <v>145</v>
      </c>
      <c r="D18" s="57" t="s">
        <v>96</v>
      </c>
      <c r="E18" s="55">
        <v>10</v>
      </c>
      <c r="F18" s="57">
        <v>10</v>
      </c>
      <c r="G18" s="54">
        <f t="shared" si="0"/>
        <v>6000</v>
      </c>
      <c r="H18" s="54">
        <f t="shared" si="1"/>
        <v>6000</v>
      </c>
      <c r="I18" s="45" t="s">
        <v>186</v>
      </c>
      <c r="J18" s="45" t="s">
        <v>186</v>
      </c>
      <c r="K18" s="66">
        <v>600</v>
      </c>
    </row>
    <row r="19" spans="2:11" s="39" customFormat="1" ht="27" customHeight="1">
      <c r="B19" s="56">
        <v>7</v>
      </c>
      <c r="C19" s="68" t="s">
        <v>146</v>
      </c>
      <c r="D19" s="57" t="s">
        <v>96</v>
      </c>
      <c r="E19" s="55">
        <v>20</v>
      </c>
      <c r="F19" s="57">
        <v>20</v>
      </c>
      <c r="G19" s="54">
        <f t="shared" si="0"/>
        <v>12000</v>
      </c>
      <c r="H19" s="54">
        <f t="shared" si="1"/>
        <v>12000</v>
      </c>
      <c r="I19" s="45" t="s">
        <v>187</v>
      </c>
      <c r="J19" s="45" t="s">
        <v>187</v>
      </c>
      <c r="K19" s="66">
        <v>600</v>
      </c>
    </row>
    <row r="20" spans="2:11" s="39" customFormat="1" ht="131.25" customHeight="1">
      <c r="B20" s="56">
        <v>8</v>
      </c>
      <c r="C20" s="68" t="s">
        <v>147</v>
      </c>
      <c r="D20" s="57" t="s">
        <v>97</v>
      </c>
      <c r="E20" s="55">
        <v>65</v>
      </c>
      <c r="F20" s="57">
        <v>65</v>
      </c>
      <c r="G20" s="54">
        <f t="shared" si="0"/>
        <v>53300</v>
      </c>
      <c r="H20" s="54">
        <f t="shared" si="1"/>
        <v>53300</v>
      </c>
      <c r="I20" s="45" t="s">
        <v>216</v>
      </c>
      <c r="J20" s="45" t="s">
        <v>216</v>
      </c>
      <c r="K20" s="66">
        <v>820</v>
      </c>
    </row>
    <row r="21" spans="2:11" s="39" customFormat="1" ht="26.25" customHeight="1">
      <c r="B21" s="56">
        <v>9</v>
      </c>
      <c r="C21" s="68" t="s">
        <v>148</v>
      </c>
      <c r="D21" s="57" t="s">
        <v>96</v>
      </c>
      <c r="E21" s="55">
        <v>20</v>
      </c>
      <c r="F21" s="57">
        <v>20</v>
      </c>
      <c r="G21" s="54">
        <f t="shared" si="0"/>
        <v>10000</v>
      </c>
      <c r="H21" s="54">
        <f t="shared" si="1"/>
        <v>10000</v>
      </c>
      <c r="I21" s="44" t="s">
        <v>188</v>
      </c>
      <c r="J21" s="44" t="s">
        <v>188</v>
      </c>
      <c r="K21" s="66">
        <v>500</v>
      </c>
    </row>
    <row r="22" spans="2:11" s="39" customFormat="1" ht="177" customHeight="1">
      <c r="B22" s="56">
        <v>10</v>
      </c>
      <c r="C22" s="68" t="s">
        <v>149</v>
      </c>
      <c r="D22" s="57" t="s">
        <v>96</v>
      </c>
      <c r="E22" s="55">
        <v>100</v>
      </c>
      <c r="F22" s="57">
        <v>100</v>
      </c>
      <c r="G22" s="54">
        <f t="shared" si="0"/>
        <v>23000</v>
      </c>
      <c r="H22" s="54">
        <f t="shared" si="1"/>
        <v>23000</v>
      </c>
      <c r="I22" s="45" t="s">
        <v>189</v>
      </c>
      <c r="J22" s="45" t="s">
        <v>189</v>
      </c>
      <c r="K22" s="66">
        <v>230</v>
      </c>
    </row>
    <row r="23" spans="2:11" s="39" customFormat="1" ht="27" customHeight="1">
      <c r="B23" s="56">
        <v>11</v>
      </c>
      <c r="C23" s="68" t="s">
        <v>150</v>
      </c>
      <c r="D23" s="57" t="s">
        <v>96</v>
      </c>
      <c r="E23" s="55">
        <v>10</v>
      </c>
      <c r="F23" s="57">
        <v>10</v>
      </c>
      <c r="G23" s="54">
        <f t="shared" si="0"/>
        <v>14000</v>
      </c>
      <c r="H23" s="54">
        <f t="shared" si="1"/>
        <v>14000</v>
      </c>
      <c r="I23" s="45" t="s">
        <v>190</v>
      </c>
      <c r="J23" s="45" t="s">
        <v>190</v>
      </c>
      <c r="K23" s="66">
        <v>1400</v>
      </c>
    </row>
    <row r="24" spans="2:11" s="39" customFormat="1" ht="17.25" customHeight="1">
      <c r="B24" s="56">
        <v>12</v>
      </c>
      <c r="C24" s="68" t="s">
        <v>151</v>
      </c>
      <c r="D24" s="57" t="s">
        <v>96</v>
      </c>
      <c r="E24" s="55">
        <v>30</v>
      </c>
      <c r="F24" s="57">
        <v>30</v>
      </c>
      <c r="G24" s="54">
        <f t="shared" si="0"/>
        <v>90000</v>
      </c>
      <c r="H24" s="54">
        <f t="shared" si="1"/>
        <v>90000</v>
      </c>
      <c r="I24" s="45" t="s">
        <v>191</v>
      </c>
      <c r="J24" s="45" t="s">
        <v>191</v>
      </c>
      <c r="K24" s="66">
        <v>3000</v>
      </c>
    </row>
    <row r="25" spans="2:11" s="39" customFormat="1" ht="32.25" customHeight="1">
      <c r="B25" s="56">
        <v>13</v>
      </c>
      <c r="C25" s="68" t="s">
        <v>152</v>
      </c>
      <c r="D25" s="57" t="s">
        <v>179</v>
      </c>
      <c r="E25" s="55">
        <v>400</v>
      </c>
      <c r="F25" s="57">
        <v>400</v>
      </c>
      <c r="G25" s="54">
        <f t="shared" si="0"/>
        <v>36000</v>
      </c>
      <c r="H25" s="54">
        <f t="shared" si="1"/>
        <v>36000</v>
      </c>
      <c r="I25" s="45" t="s">
        <v>192</v>
      </c>
      <c r="J25" s="45" t="s">
        <v>192</v>
      </c>
      <c r="K25" s="66">
        <v>90</v>
      </c>
    </row>
    <row r="26" spans="2:11" s="39" customFormat="1" ht="50.25" customHeight="1">
      <c r="B26" s="56">
        <v>14</v>
      </c>
      <c r="C26" s="68" t="s">
        <v>153</v>
      </c>
      <c r="D26" s="57" t="s">
        <v>179</v>
      </c>
      <c r="E26" s="55">
        <v>100</v>
      </c>
      <c r="F26" s="57">
        <v>100</v>
      </c>
      <c r="G26" s="54">
        <f t="shared" si="0"/>
        <v>11000</v>
      </c>
      <c r="H26" s="54">
        <f t="shared" si="1"/>
        <v>11000</v>
      </c>
      <c r="I26" s="45" t="s">
        <v>193</v>
      </c>
      <c r="J26" s="45" t="s">
        <v>193</v>
      </c>
      <c r="K26" s="66">
        <v>110</v>
      </c>
    </row>
    <row r="27" spans="2:11" s="39" customFormat="1" ht="52.5" customHeight="1">
      <c r="B27" s="56">
        <v>15</v>
      </c>
      <c r="C27" s="68" t="s">
        <v>154</v>
      </c>
      <c r="D27" s="57" t="s">
        <v>179</v>
      </c>
      <c r="E27" s="55">
        <v>200</v>
      </c>
      <c r="F27" s="57">
        <v>200</v>
      </c>
      <c r="G27" s="54">
        <f t="shared" si="0"/>
        <v>34000</v>
      </c>
      <c r="H27" s="54">
        <f t="shared" si="1"/>
        <v>34000</v>
      </c>
      <c r="I27" s="45" t="s">
        <v>193</v>
      </c>
      <c r="J27" s="45" t="s">
        <v>193</v>
      </c>
      <c r="K27" s="66">
        <v>170</v>
      </c>
    </row>
    <row r="28" spans="2:11" s="39" customFormat="1" ht="19.5" customHeight="1">
      <c r="B28" s="56">
        <v>16</v>
      </c>
      <c r="C28" s="68" t="s">
        <v>130</v>
      </c>
      <c r="D28" s="57" t="s">
        <v>96</v>
      </c>
      <c r="E28" s="55">
        <v>2</v>
      </c>
      <c r="F28" s="57">
        <v>2</v>
      </c>
      <c r="G28" s="54">
        <f t="shared" si="0"/>
        <v>30000</v>
      </c>
      <c r="H28" s="54">
        <f t="shared" si="1"/>
        <v>30000</v>
      </c>
      <c r="I28" s="45" t="s">
        <v>194</v>
      </c>
      <c r="J28" s="45" t="s">
        <v>194</v>
      </c>
      <c r="K28" s="66">
        <v>15000</v>
      </c>
    </row>
    <row r="29" spans="2:11" s="39" customFormat="1" ht="127.5" customHeight="1">
      <c r="B29" s="56">
        <v>17</v>
      </c>
      <c r="C29" s="68" t="s">
        <v>155</v>
      </c>
      <c r="D29" s="57" t="s">
        <v>131</v>
      </c>
      <c r="E29" s="55">
        <v>30</v>
      </c>
      <c r="F29" s="57">
        <v>30</v>
      </c>
      <c r="G29" s="54">
        <f t="shared" si="0"/>
        <v>114000</v>
      </c>
      <c r="H29" s="54">
        <f t="shared" si="1"/>
        <v>114000</v>
      </c>
      <c r="I29" s="42" t="s">
        <v>219</v>
      </c>
      <c r="J29" s="42" t="s">
        <v>219</v>
      </c>
      <c r="K29" s="66">
        <v>3800</v>
      </c>
    </row>
    <row r="30" spans="2:11" s="39" customFormat="1" ht="28.5" customHeight="1">
      <c r="B30" s="56">
        <v>18</v>
      </c>
      <c r="C30" s="69" t="s">
        <v>156</v>
      </c>
      <c r="D30" s="70" t="s">
        <v>96</v>
      </c>
      <c r="E30" s="71">
        <v>15000</v>
      </c>
      <c r="F30" s="71">
        <v>15000</v>
      </c>
      <c r="G30" s="54">
        <f t="shared" si="0"/>
        <v>135000</v>
      </c>
      <c r="H30" s="54">
        <f t="shared" si="1"/>
        <v>135000</v>
      </c>
      <c r="I30" s="45" t="s">
        <v>195</v>
      </c>
      <c r="J30" s="45" t="s">
        <v>195</v>
      </c>
      <c r="K30" s="67">
        <v>9</v>
      </c>
    </row>
    <row r="31" spans="2:11" s="39" customFormat="1" ht="42.75" customHeight="1">
      <c r="B31" s="56">
        <v>19</v>
      </c>
      <c r="C31" s="69" t="s">
        <v>157</v>
      </c>
      <c r="D31" s="70" t="s">
        <v>96</v>
      </c>
      <c r="E31" s="55">
        <v>200</v>
      </c>
      <c r="F31" s="55">
        <v>200</v>
      </c>
      <c r="G31" s="54">
        <f t="shared" si="0"/>
        <v>44000</v>
      </c>
      <c r="H31" s="54">
        <f t="shared" si="1"/>
        <v>44000</v>
      </c>
      <c r="I31" s="45" t="s">
        <v>196</v>
      </c>
      <c r="J31" s="45" t="s">
        <v>196</v>
      </c>
      <c r="K31" s="67">
        <v>220</v>
      </c>
    </row>
    <row r="32" spans="2:11" s="39" customFormat="1" ht="69" customHeight="1">
      <c r="B32" s="56">
        <v>20</v>
      </c>
      <c r="C32" s="69" t="s">
        <v>158</v>
      </c>
      <c r="D32" s="70" t="s">
        <v>96</v>
      </c>
      <c r="E32" s="55">
        <v>100</v>
      </c>
      <c r="F32" s="55">
        <v>100</v>
      </c>
      <c r="G32" s="54">
        <f t="shared" si="0"/>
        <v>150000</v>
      </c>
      <c r="H32" s="54">
        <f t="shared" si="1"/>
        <v>150000</v>
      </c>
      <c r="I32" s="45" t="s">
        <v>197</v>
      </c>
      <c r="J32" s="45" t="s">
        <v>197</v>
      </c>
      <c r="K32" s="67">
        <v>1500</v>
      </c>
    </row>
    <row r="33" spans="2:11" s="39" customFormat="1" ht="75" customHeight="1">
      <c r="B33" s="56">
        <v>21</v>
      </c>
      <c r="C33" s="69" t="s">
        <v>159</v>
      </c>
      <c r="D33" s="70" t="s">
        <v>96</v>
      </c>
      <c r="E33" s="55">
        <v>300</v>
      </c>
      <c r="F33" s="55">
        <v>300</v>
      </c>
      <c r="G33" s="54">
        <f t="shared" si="0"/>
        <v>26700</v>
      </c>
      <c r="H33" s="54">
        <f t="shared" si="1"/>
        <v>26700</v>
      </c>
      <c r="I33" s="43" t="s">
        <v>198</v>
      </c>
      <c r="J33" s="43" t="s">
        <v>198</v>
      </c>
      <c r="K33" s="67">
        <v>89</v>
      </c>
    </row>
    <row r="34" spans="2:11" s="39" customFormat="1" ht="81.75" customHeight="1">
      <c r="B34" s="56">
        <v>22</v>
      </c>
      <c r="C34" s="69" t="s">
        <v>160</v>
      </c>
      <c r="D34" s="70" t="s">
        <v>96</v>
      </c>
      <c r="E34" s="55">
        <v>200</v>
      </c>
      <c r="F34" s="55">
        <v>200</v>
      </c>
      <c r="G34" s="54">
        <f t="shared" si="0"/>
        <v>69400</v>
      </c>
      <c r="H34" s="54">
        <f t="shared" si="1"/>
        <v>69400</v>
      </c>
      <c r="I34" s="45" t="s">
        <v>199</v>
      </c>
      <c r="J34" s="45" t="s">
        <v>199</v>
      </c>
      <c r="K34" s="67">
        <v>347</v>
      </c>
    </row>
    <row r="35" spans="2:11" s="39" customFormat="1" ht="81.75" customHeight="1">
      <c r="B35" s="56">
        <v>23</v>
      </c>
      <c r="C35" s="69" t="s">
        <v>161</v>
      </c>
      <c r="D35" s="70" t="s">
        <v>96</v>
      </c>
      <c r="E35" s="55">
        <v>300</v>
      </c>
      <c r="F35" s="55">
        <v>300</v>
      </c>
      <c r="G35" s="54">
        <f t="shared" si="0"/>
        <v>90000</v>
      </c>
      <c r="H35" s="54">
        <f t="shared" si="1"/>
        <v>90000</v>
      </c>
      <c r="I35" s="45" t="s">
        <v>200</v>
      </c>
      <c r="J35" s="45" t="s">
        <v>200</v>
      </c>
      <c r="K35" s="67">
        <v>300</v>
      </c>
    </row>
    <row r="36" spans="2:11" s="39" customFormat="1" ht="77.25" customHeight="1">
      <c r="B36" s="56">
        <v>24</v>
      </c>
      <c r="C36" s="69" t="s">
        <v>162</v>
      </c>
      <c r="D36" s="70" t="s">
        <v>96</v>
      </c>
      <c r="E36" s="55">
        <v>300</v>
      </c>
      <c r="F36" s="55">
        <v>300</v>
      </c>
      <c r="G36" s="54">
        <f t="shared" si="0"/>
        <v>135000</v>
      </c>
      <c r="H36" s="54">
        <f t="shared" si="1"/>
        <v>135000</v>
      </c>
      <c r="I36" s="45" t="s">
        <v>201</v>
      </c>
      <c r="J36" s="45" t="s">
        <v>201</v>
      </c>
      <c r="K36" s="67">
        <v>450</v>
      </c>
    </row>
    <row r="37" spans="2:11" s="39" customFormat="1" ht="33" customHeight="1">
      <c r="B37" s="56">
        <v>25</v>
      </c>
      <c r="C37" s="69" t="s">
        <v>163</v>
      </c>
      <c r="D37" s="70" t="s">
        <v>96</v>
      </c>
      <c r="E37" s="55">
        <v>20</v>
      </c>
      <c r="F37" s="55">
        <v>20</v>
      </c>
      <c r="G37" s="54">
        <f t="shared" si="0"/>
        <v>1680</v>
      </c>
      <c r="H37" s="54">
        <f t="shared" si="1"/>
        <v>1680</v>
      </c>
      <c r="I37" s="45" t="s">
        <v>202</v>
      </c>
      <c r="J37" s="45" t="s">
        <v>202</v>
      </c>
      <c r="K37" s="67">
        <v>84</v>
      </c>
    </row>
    <row r="38" spans="2:11" s="39" customFormat="1" ht="62.25" customHeight="1">
      <c r="B38" s="56">
        <v>26</v>
      </c>
      <c r="C38" s="69" t="s">
        <v>164</v>
      </c>
      <c r="D38" s="70" t="s">
        <v>96</v>
      </c>
      <c r="E38" s="55">
        <v>40</v>
      </c>
      <c r="F38" s="55">
        <v>40</v>
      </c>
      <c r="G38" s="54">
        <f t="shared" si="0"/>
        <v>36000</v>
      </c>
      <c r="H38" s="54">
        <f t="shared" si="1"/>
        <v>36000</v>
      </c>
      <c r="I38" s="45" t="s">
        <v>203</v>
      </c>
      <c r="J38" s="45" t="s">
        <v>203</v>
      </c>
      <c r="K38" s="67">
        <v>900</v>
      </c>
    </row>
    <row r="39" spans="2:11" s="39" customFormat="1" ht="102" customHeight="1">
      <c r="B39" s="56">
        <v>27</v>
      </c>
      <c r="C39" s="69" t="s">
        <v>165</v>
      </c>
      <c r="D39" s="70" t="s">
        <v>96</v>
      </c>
      <c r="E39" s="55">
        <v>3000</v>
      </c>
      <c r="F39" s="55">
        <v>3000</v>
      </c>
      <c r="G39" s="54">
        <f t="shared" si="0"/>
        <v>240000</v>
      </c>
      <c r="H39" s="54">
        <f t="shared" si="1"/>
        <v>240000</v>
      </c>
      <c r="I39" s="45" t="s">
        <v>204</v>
      </c>
      <c r="J39" s="45" t="s">
        <v>204</v>
      </c>
      <c r="K39" s="67">
        <v>80</v>
      </c>
    </row>
    <row r="40" spans="2:11" s="39" customFormat="1" ht="66.75" customHeight="1">
      <c r="B40" s="56">
        <v>28</v>
      </c>
      <c r="C40" s="69" t="s">
        <v>166</v>
      </c>
      <c r="D40" s="70" t="s">
        <v>96</v>
      </c>
      <c r="E40" s="55">
        <v>30</v>
      </c>
      <c r="F40" s="55">
        <v>30</v>
      </c>
      <c r="G40" s="54">
        <f t="shared" si="0"/>
        <v>18000</v>
      </c>
      <c r="H40" s="54">
        <f t="shared" si="1"/>
        <v>18000</v>
      </c>
      <c r="I40" s="45" t="s">
        <v>205</v>
      </c>
      <c r="J40" s="45" t="s">
        <v>205</v>
      </c>
      <c r="K40" s="67">
        <v>600</v>
      </c>
    </row>
    <row r="41" spans="2:11" s="39" customFormat="1" ht="21" customHeight="1">
      <c r="B41" s="56">
        <v>29</v>
      </c>
      <c r="C41" s="69" t="s">
        <v>167</v>
      </c>
      <c r="D41" s="70" t="s">
        <v>96</v>
      </c>
      <c r="E41" s="55">
        <v>100</v>
      </c>
      <c r="F41" s="55">
        <v>100</v>
      </c>
      <c r="G41" s="54">
        <f t="shared" si="0"/>
        <v>45000</v>
      </c>
      <c r="H41" s="54">
        <f t="shared" si="1"/>
        <v>45000</v>
      </c>
      <c r="I41" s="45" t="s">
        <v>206</v>
      </c>
      <c r="J41" s="45" t="s">
        <v>206</v>
      </c>
      <c r="K41" s="67">
        <v>450</v>
      </c>
    </row>
    <row r="42" spans="2:11" s="39" customFormat="1" ht="21" customHeight="1">
      <c r="B42" s="56">
        <v>30</v>
      </c>
      <c r="C42" s="68" t="s">
        <v>168</v>
      </c>
      <c r="D42" s="70" t="s">
        <v>96</v>
      </c>
      <c r="E42" s="55">
        <v>20</v>
      </c>
      <c r="F42" s="55">
        <v>20</v>
      </c>
      <c r="G42" s="54">
        <f t="shared" si="0"/>
        <v>11500</v>
      </c>
      <c r="H42" s="54">
        <f t="shared" si="1"/>
        <v>11500</v>
      </c>
      <c r="I42" s="45" t="s">
        <v>207</v>
      </c>
      <c r="J42" s="45" t="s">
        <v>207</v>
      </c>
      <c r="K42" s="67">
        <v>575</v>
      </c>
    </row>
    <row r="43" spans="2:11" s="39" customFormat="1" ht="27" customHeight="1">
      <c r="B43" s="56">
        <v>31</v>
      </c>
      <c r="C43" s="69" t="s">
        <v>169</v>
      </c>
      <c r="D43" s="70" t="s">
        <v>96</v>
      </c>
      <c r="E43" s="55">
        <v>60</v>
      </c>
      <c r="F43" s="55">
        <v>60</v>
      </c>
      <c r="G43" s="54">
        <f t="shared" si="0"/>
        <v>48000</v>
      </c>
      <c r="H43" s="54">
        <f t="shared" si="1"/>
        <v>48000</v>
      </c>
      <c r="I43" s="45" t="s">
        <v>208</v>
      </c>
      <c r="J43" s="45" t="s">
        <v>208</v>
      </c>
      <c r="K43" s="67">
        <v>800</v>
      </c>
    </row>
    <row r="44" spans="2:11" s="39" customFormat="1" ht="140.25" customHeight="1">
      <c r="B44" s="56">
        <v>32</v>
      </c>
      <c r="C44" s="69" t="s">
        <v>170</v>
      </c>
      <c r="D44" s="70" t="s">
        <v>96</v>
      </c>
      <c r="E44" s="55">
        <v>500</v>
      </c>
      <c r="F44" s="55">
        <v>500</v>
      </c>
      <c r="G44" s="54">
        <f t="shared" si="0"/>
        <v>50000</v>
      </c>
      <c r="H44" s="54">
        <f t="shared" si="1"/>
        <v>50000</v>
      </c>
      <c r="I44" s="45" t="s">
        <v>217</v>
      </c>
      <c r="J44" s="45" t="s">
        <v>217</v>
      </c>
      <c r="K44" s="67">
        <v>100</v>
      </c>
    </row>
    <row r="45" spans="2:11" s="39" customFormat="1" ht="132.75" customHeight="1">
      <c r="B45" s="56">
        <v>33</v>
      </c>
      <c r="C45" s="69" t="s">
        <v>171</v>
      </c>
      <c r="D45" s="70" t="s">
        <v>97</v>
      </c>
      <c r="E45" s="55">
        <v>200</v>
      </c>
      <c r="F45" s="55">
        <v>200</v>
      </c>
      <c r="G45" s="54">
        <f t="shared" si="0"/>
        <v>54000</v>
      </c>
      <c r="H45" s="54">
        <f t="shared" si="1"/>
        <v>54000</v>
      </c>
      <c r="I45" s="45" t="s">
        <v>218</v>
      </c>
      <c r="J45" s="45" t="s">
        <v>218</v>
      </c>
      <c r="K45" s="67">
        <v>270</v>
      </c>
    </row>
    <row r="46" spans="2:11" s="39" customFormat="1" ht="83.25" customHeight="1">
      <c r="B46" s="56">
        <v>34</v>
      </c>
      <c r="C46" s="69" t="s">
        <v>172</v>
      </c>
      <c r="D46" s="70" t="s">
        <v>96</v>
      </c>
      <c r="E46" s="55">
        <v>200</v>
      </c>
      <c r="F46" s="55">
        <v>200</v>
      </c>
      <c r="G46" s="54">
        <f t="shared" si="0"/>
        <v>16000</v>
      </c>
      <c r="H46" s="54">
        <f t="shared" si="1"/>
        <v>16000</v>
      </c>
      <c r="I46" s="45" t="s">
        <v>209</v>
      </c>
      <c r="J46" s="45" t="s">
        <v>209</v>
      </c>
      <c r="K46" s="67">
        <v>80</v>
      </c>
    </row>
    <row r="47" spans="2:11" s="39" customFormat="1" ht="36.75" customHeight="1">
      <c r="B47" s="56">
        <v>35</v>
      </c>
      <c r="C47" s="69" t="s">
        <v>173</v>
      </c>
      <c r="D47" s="70" t="s">
        <v>96</v>
      </c>
      <c r="E47" s="55">
        <v>100</v>
      </c>
      <c r="F47" s="55">
        <v>100</v>
      </c>
      <c r="G47" s="54">
        <f t="shared" si="0"/>
        <v>60000</v>
      </c>
      <c r="H47" s="54">
        <f t="shared" si="1"/>
        <v>60000</v>
      </c>
      <c r="I47" s="45" t="s">
        <v>210</v>
      </c>
      <c r="J47" s="45" t="s">
        <v>210</v>
      </c>
      <c r="K47" s="67">
        <v>600</v>
      </c>
    </row>
    <row r="48" spans="2:11" s="39" customFormat="1" ht="28.5" customHeight="1">
      <c r="B48" s="56">
        <v>36</v>
      </c>
      <c r="C48" s="69" t="s">
        <v>174</v>
      </c>
      <c r="D48" s="70" t="s">
        <v>96</v>
      </c>
      <c r="E48" s="55">
        <v>40</v>
      </c>
      <c r="F48" s="55">
        <v>40</v>
      </c>
      <c r="G48" s="54">
        <f t="shared" si="0"/>
        <v>12000</v>
      </c>
      <c r="H48" s="54">
        <f t="shared" si="1"/>
        <v>12000</v>
      </c>
      <c r="I48" s="45" t="s">
        <v>211</v>
      </c>
      <c r="J48" s="45" t="s">
        <v>211</v>
      </c>
      <c r="K48" s="67">
        <v>300</v>
      </c>
    </row>
    <row r="49" spans="2:11" s="39" customFormat="1" ht="15.75" customHeight="1">
      <c r="B49" s="56">
        <v>37</v>
      </c>
      <c r="C49" s="68" t="s">
        <v>175</v>
      </c>
      <c r="D49" s="70" t="s">
        <v>96</v>
      </c>
      <c r="E49" s="55">
        <v>2</v>
      </c>
      <c r="F49" s="55">
        <v>2</v>
      </c>
      <c r="G49" s="54">
        <f t="shared" si="0"/>
        <v>34000</v>
      </c>
      <c r="H49" s="54">
        <f t="shared" si="1"/>
        <v>34000</v>
      </c>
      <c r="I49" s="45" t="s">
        <v>212</v>
      </c>
      <c r="J49" s="45" t="s">
        <v>212</v>
      </c>
      <c r="K49" s="67">
        <v>17000</v>
      </c>
    </row>
    <row r="50" spans="2:11" s="39" customFormat="1" ht="21" customHeight="1">
      <c r="B50" s="56">
        <v>38</v>
      </c>
      <c r="C50" s="69" t="s">
        <v>176</v>
      </c>
      <c r="D50" s="70" t="s">
        <v>180</v>
      </c>
      <c r="E50" s="55">
        <v>200</v>
      </c>
      <c r="F50" s="55">
        <v>200</v>
      </c>
      <c r="G50" s="54">
        <f t="shared" si="0"/>
        <v>50000</v>
      </c>
      <c r="H50" s="54">
        <f t="shared" si="1"/>
        <v>50000</v>
      </c>
      <c r="I50" s="45" t="s">
        <v>213</v>
      </c>
      <c r="J50" s="45" t="s">
        <v>213</v>
      </c>
      <c r="K50" s="67">
        <v>250</v>
      </c>
    </row>
    <row r="51" spans="2:11" s="39" customFormat="1" ht="33.75" customHeight="1">
      <c r="B51" s="56">
        <v>39</v>
      </c>
      <c r="C51" s="69" t="s">
        <v>177</v>
      </c>
      <c r="D51" s="70" t="s">
        <v>180</v>
      </c>
      <c r="E51" s="55">
        <v>300</v>
      </c>
      <c r="F51" s="55">
        <v>300</v>
      </c>
      <c r="G51" s="54">
        <f t="shared" si="0"/>
        <v>15000</v>
      </c>
      <c r="H51" s="54">
        <f t="shared" si="1"/>
        <v>15000</v>
      </c>
      <c r="I51" s="45" t="s">
        <v>214</v>
      </c>
      <c r="J51" s="45" t="s">
        <v>214</v>
      </c>
      <c r="K51" s="67">
        <v>50</v>
      </c>
    </row>
    <row r="52" spans="2:11" s="39" customFormat="1" ht="23.25" customHeight="1">
      <c r="B52" s="56">
        <v>40</v>
      </c>
      <c r="C52" s="69" t="s">
        <v>178</v>
      </c>
      <c r="D52" s="70" t="s">
        <v>96</v>
      </c>
      <c r="E52" s="55">
        <v>20</v>
      </c>
      <c r="F52" s="55">
        <v>20</v>
      </c>
      <c r="G52" s="54">
        <f t="shared" si="0"/>
        <v>16000</v>
      </c>
      <c r="H52" s="54">
        <f t="shared" si="1"/>
        <v>16000</v>
      </c>
      <c r="I52" s="45" t="s">
        <v>215</v>
      </c>
      <c r="J52" s="45" t="s">
        <v>215</v>
      </c>
      <c r="K52" s="67">
        <v>800</v>
      </c>
    </row>
    <row r="53" spans="2:11" ht="13.5" customHeight="1">
      <c r="B53" s="138"/>
      <c r="C53" s="139"/>
      <c r="D53" s="139"/>
      <c r="E53" s="139"/>
      <c r="F53" s="138"/>
      <c r="G53" s="138"/>
      <c r="H53" s="138"/>
      <c r="I53" s="139"/>
      <c r="J53" s="138"/>
    </row>
    <row r="54" spans="2:11" ht="13.5" customHeight="1">
      <c r="B54" s="121" t="s">
        <v>11</v>
      </c>
      <c r="C54" s="146"/>
      <c r="D54" s="146"/>
      <c r="E54" s="146"/>
      <c r="F54" s="122"/>
      <c r="G54" s="79" t="s">
        <v>12</v>
      </c>
      <c r="H54" s="140"/>
      <c r="I54" s="140"/>
      <c r="J54" s="80"/>
    </row>
    <row r="55" spans="2:11" ht="11.25" customHeight="1">
      <c r="B55" s="88"/>
      <c r="C55" s="89"/>
      <c r="D55" s="89"/>
      <c r="E55" s="89"/>
      <c r="F55" s="89"/>
      <c r="G55" s="89"/>
      <c r="H55" s="89"/>
      <c r="I55" s="89"/>
      <c r="J55" s="90"/>
    </row>
    <row r="56" spans="2:11" ht="13.5" customHeight="1">
      <c r="B56" s="149" t="s">
        <v>13</v>
      </c>
      <c r="C56" s="150"/>
      <c r="D56" s="150"/>
      <c r="E56" s="150"/>
      <c r="F56" s="150"/>
      <c r="G56" s="150"/>
      <c r="H56" s="150"/>
      <c r="I56" s="150"/>
      <c r="J56" s="151"/>
    </row>
    <row r="57" spans="2:11" ht="13.5" customHeight="1">
      <c r="B57" s="157" t="s">
        <v>14</v>
      </c>
      <c r="C57" s="157"/>
      <c r="D57" s="157" t="s">
        <v>15</v>
      </c>
      <c r="E57" s="157"/>
      <c r="F57" s="16" t="s">
        <v>16</v>
      </c>
      <c r="G57" s="16" t="s">
        <v>17</v>
      </c>
      <c r="H57" s="27" t="s">
        <v>18</v>
      </c>
      <c r="I57" s="85" t="s">
        <v>19</v>
      </c>
      <c r="J57" s="86"/>
    </row>
    <row r="58" spans="2:11" ht="13.5" customHeight="1">
      <c r="B58" s="83" t="s">
        <v>83</v>
      </c>
      <c r="C58" s="84"/>
      <c r="D58" s="83" t="s">
        <v>54</v>
      </c>
      <c r="E58" s="84"/>
      <c r="F58" s="36" t="s">
        <v>54</v>
      </c>
      <c r="G58" s="36" t="s">
        <v>220</v>
      </c>
      <c r="H58" s="35"/>
      <c r="I58" s="85" t="s">
        <v>55</v>
      </c>
      <c r="J58" s="86"/>
    </row>
    <row r="59" spans="2:11" ht="13.5" customHeight="1">
      <c r="B59" s="83" t="s">
        <v>83</v>
      </c>
      <c r="C59" s="84"/>
      <c r="D59" s="83" t="s">
        <v>54</v>
      </c>
      <c r="E59" s="84"/>
      <c r="F59" s="36" t="s">
        <v>54</v>
      </c>
      <c r="G59" s="36" t="s">
        <v>132</v>
      </c>
      <c r="H59" s="35"/>
      <c r="I59" s="85" t="s">
        <v>55</v>
      </c>
      <c r="J59" s="86"/>
    </row>
    <row r="60" spans="2:11" ht="11.25" customHeight="1">
      <c r="B60" s="88"/>
      <c r="C60" s="89"/>
      <c r="D60" s="89"/>
      <c r="E60" s="89"/>
      <c r="F60" s="89"/>
      <c r="G60" s="89"/>
      <c r="H60" s="89"/>
      <c r="I60" s="89"/>
      <c r="J60" s="90"/>
    </row>
    <row r="61" spans="2:11" ht="15" customHeight="1">
      <c r="B61" s="156" t="s">
        <v>20</v>
      </c>
      <c r="C61" s="156"/>
      <c r="D61" s="156"/>
      <c r="E61" s="156"/>
      <c r="F61" s="156"/>
      <c r="G61" s="152" t="s">
        <v>221</v>
      </c>
      <c r="H61" s="152"/>
      <c r="I61" s="152"/>
      <c r="J61" s="152"/>
    </row>
    <row r="62" spans="2:11" ht="15" customHeight="1">
      <c r="B62" s="96" t="s">
        <v>71</v>
      </c>
      <c r="C62" s="97"/>
      <c r="D62" s="97"/>
      <c r="E62" s="97"/>
      <c r="F62" s="97"/>
      <c r="G62" s="153"/>
      <c r="H62" s="154"/>
      <c r="I62" s="154"/>
      <c r="J62" s="155"/>
    </row>
    <row r="63" spans="2:11" ht="24" customHeight="1">
      <c r="B63" s="96" t="s">
        <v>23</v>
      </c>
      <c r="C63" s="97"/>
      <c r="D63" s="97"/>
      <c r="E63" s="97"/>
      <c r="F63" s="98"/>
      <c r="G63" s="25"/>
      <c r="H63" s="3" t="s">
        <v>21</v>
      </c>
      <c r="I63" s="91" t="s">
        <v>22</v>
      </c>
      <c r="J63" s="92"/>
    </row>
    <row r="64" spans="2:11" ht="15" customHeight="1">
      <c r="B64" s="99"/>
      <c r="C64" s="100"/>
      <c r="D64" s="100"/>
      <c r="E64" s="100"/>
      <c r="F64" s="101"/>
      <c r="G64" s="26">
        <v>1</v>
      </c>
      <c r="H64" s="7"/>
      <c r="I64" s="93"/>
      <c r="J64" s="94"/>
    </row>
    <row r="65" spans="2:11" ht="12.75" customHeight="1">
      <c r="B65" s="88"/>
      <c r="C65" s="89"/>
      <c r="D65" s="89"/>
      <c r="E65" s="89"/>
      <c r="F65" s="89"/>
      <c r="G65" s="89"/>
      <c r="H65" s="89"/>
      <c r="I65" s="89"/>
      <c r="J65" s="90"/>
    </row>
    <row r="66" spans="2:11" ht="15" customHeight="1">
      <c r="B66" s="95" t="s">
        <v>24</v>
      </c>
      <c r="C66" s="104" t="s">
        <v>25</v>
      </c>
      <c r="D66" s="105"/>
      <c r="E66" s="111" t="s">
        <v>26</v>
      </c>
      <c r="F66" s="111"/>
      <c r="G66" s="111"/>
      <c r="H66" s="111"/>
      <c r="I66" s="111"/>
      <c r="J66" s="111"/>
    </row>
    <row r="67" spans="2:11" ht="12.75" customHeight="1">
      <c r="B67" s="95"/>
      <c r="C67" s="106"/>
      <c r="D67" s="107"/>
      <c r="E67" s="112" t="s">
        <v>27</v>
      </c>
      <c r="F67" s="113"/>
      <c r="G67" s="113"/>
      <c r="H67" s="113"/>
      <c r="I67" s="113"/>
      <c r="J67" s="114"/>
    </row>
    <row r="68" spans="2:11" ht="12" customHeight="1">
      <c r="B68" s="95"/>
      <c r="C68" s="106"/>
      <c r="D68" s="107"/>
      <c r="E68" s="103" t="s">
        <v>28</v>
      </c>
      <c r="F68" s="103"/>
      <c r="G68" s="102" t="s">
        <v>29</v>
      </c>
      <c r="H68" s="102"/>
      <c r="I68" s="87" t="s">
        <v>30</v>
      </c>
      <c r="J68" s="87"/>
    </row>
    <row r="69" spans="2:11" ht="31.5" customHeight="1">
      <c r="B69" s="95"/>
      <c r="C69" s="106"/>
      <c r="D69" s="107"/>
      <c r="E69" s="22" t="s">
        <v>84</v>
      </c>
      <c r="F69" s="23" t="s">
        <v>0</v>
      </c>
      <c r="G69" s="17" t="s">
        <v>84</v>
      </c>
      <c r="H69" s="18" t="s">
        <v>0</v>
      </c>
      <c r="I69" s="6" t="s">
        <v>84</v>
      </c>
      <c r="J69" s="49" t="s">
        <v>0</v>
      </c>
    </row>
    <row r="70" spans="2:11" s="5" customFormat="1" ht="12" customHeight="1">
      <c r="B70" s="108" t="s">
        <v>31</v>
      </c>
      <c r="C70" s="79" t="s">
        <v>99</v>
      </c>
      <c r="D70" s="80"/>
      <c r="E70" s="53">
        <v>21500</v>
      </c>
      <c r="F70" s="53">
        <v>21500</v>
      </c>
      <c r="G70" s="30">
        <f t="shared" ref="G70:G133" si="2">SUM(I70-E70)</f>
        <v>4300</v>
      </c>
      <c r="H70" s="30">
        <f t="shared" ref="H70:H133" si="3">SUM(J70-F70)</f>
        <v>4300</v>
      </c>
      <c r="I70" s="31">
        <f t="shared" ref="I70:I133" si="4">E70*12/10</f>
        <v>25800</v>
      </c>
      <c r="J70" s="31">
        <f t="shared" ref="J70:J133" si="5">F70*12/10</f>
        <v>25800</v>
      </c>
      <c r="K70" s="62"/>
    </row>
    <row r="71" spans="2:11" s="5" customFormat="1" ht="12" customHeight="1">
      <c r="B71" s="109"/>
      <c r="C71" s="79" t="s">
        <v>98</v>
      </c>
      <c r="D71" s="80"/>
      <c r="E71" s="57">
        <v>24000</v>
      </c>
      <c r="F71" s="75">
        <v>24000</v>
      </c>
      <c r="G71" s="30">
        <f t="shared" si="2"/>
        <v>4800</v>
      </c>
      <c r="H71" s="30">
        <f t="shared" si="3"/>
        <v>4800</v>
      </c>
      <c r="I71" s="31">
        <f t="shared" si="4"/>
        <v>28800</v>
      </c>
      <c r="J71" s="31">
        <f t="shared" si="5"/>
        <v>28800</v>
      </c>
      <c r="K71" s="62"/>
    </row>
    <row r="72" spans="2:11" s="5" customFormat="1" ht="12" customHeight="1">
      <c r="B72" s="110"/>
      <c r="C72" s="79" t="s">
        <v>100</v>
      </c>
      <c r="D72" s="80"/>
      <c r="E72" s="57">
        <v>22250</v>
      </c>
      <c r="F72" s="75">
        <v>22250</v>
      </c>
      <c r="G72" s="30">
        <f t="shared" si="2"/>
        <v>4450</v>
      </c>
      <c r="H72" s="30">
        <f t="shared" si="3"/>
        <v>4450</v>
      </c>
      <c r="I72" s="31">
        <f t="shared" si="4"/>
        <v>26700</v>
      </c>
      <c r="J72" s="31">
        <f t="shared" si="5"/>
        <v>26700</v>
      </c>
      <c r="K72" s="62"/>
    </row>
    <row r="73" spans="2:11" s="5" customFormat="1" ht="12" customHeight="1">
      <c r="B73" s="108" t="s">
        <v>32</v>
      </c>
      <c r="C73" s="142" t="s">
        <v>222</v>
      </c>
      <c r="D73" s="143"/>
      <c r="E73" s="57">
        <v>200220</v>
      </c>
      <c r="F73" s="75">
        <v>200220</v>
      </c>
      <c r="G73" s="30">
        <f t="shared" si="2"/>
        <v>40044</v>
      </c>
      <c r="H73" s="30">
        <f t="shared" si="3"/>
        <v>40044</v>
      </c>
      <c r="I73" s="31">
        <f t="shared" si="4"/>
        <v>240264</v>
      </c>
      <c r="J73" s="31">
        <f t="shared" si="5"/>
        <v>240264</v>
      </c>
      <c r="K73" s="62"/>
    </row>
    <row r="74" spans="2:11" s="5" customFormat="1" ht="12" customHeight="1">
      <c r="B74" s="109"/>
      <c r="C74" s="142" t="s">
        <v>99</v>
      </c>
      <c r="D74" s="143"/>
      <c r="E74" s="53">
        <v>88395</v>
      </c>
      <c r="F74" s="53">
        <v>88395</v>
      </c>
      <c r="G74" s="30">
        <f t="shared" si="2"/>
        <v>17679</v>
      </c>
      <c r="H74" s="30">
        <f t="shared" si="3"/>
        <v>17679</v>
      </c>
      <c r="I74" s="31">
        <f t="shared" si="4"/>
        <v>106074</v>
      </c>
      <c r="J74" s="31">
        <f t="shared" si="5"/>
        <v>106074</v>
      </c>
      <c r="K74" s="62"/>
    </row>
    <row r="75" spans="2:11" s="5" customFormat="1" ht="12" customHeight="1">
      <c r="B75" s="109"/>
      <c r="C75" s="142" t="s">
        <v>100</v>
      </c>
      <c r="D75" s="143"/>
      <c r="E75" s="57">
        <v>93720</v>
      </c>
      <c r="F75" s="75">
        <v>93720</v>
      </c>
      <c r="G75" s="30">
        <f t="shared" si="2"/>
        <v>18744</v>
      </c>
      <c r="H75" s="30">
        <f t="shared" si="3"/>
        <v>18744</v>
      </c>
      <c r="I75" s="31">
        <f t="shared" si="4"/>
        <v>112464</v>
      </c>
      <c r="J75" s="31">
        <f t="shared" si="5"/>
        <v>112464</v>
      </c>
      <c r="K75" s="62"/>
    </row>
    <row r="76" spans="2:11" s="5" customFormat="1" ht="15" customHeight="1">
      <c r="B76" s="108" t="s">
        <v>33</v>
      </c>
      <c r="C76" s="142" t="s">
        <v>99</v>
      </c>
      <c r="D76" s="143"/>
      <c r="E76" s="57">
        <v>14950</v>
      </c>
      <c r="F76" s="75">
        <v>14950</v>
      </c>
      <c r="G76" s="30">
        <f t="shared" si="2"/>
        <v>2990</v>
      </c>
      <c r="H76" s="30">
        <f t="shared" si="3"/>
        <v>2990</v>
      </c>
      <c r="I76" s="31">
        <f t="shared" si="4"/>
        <v>17940</v>
      </c>
      <c r="J76" s="31">
        <f t="shared" si="5"/>
        <v>17940</v>
      </c>
      <c r="K76" s="62"/>
    </row>
    <row r="77" spans="2:11" s="5" customFormat="1" ht="15" customHeight="1">
      <c r="B77" s="109"/>
      <c r="C77" s="142" t="s">
        <v>100</v>
      </c>
      <c r="D77" s="143"/>
      <c r="E77" s="53">
        <v>14650</v>
      </c>
      <c r="F77" s="53">
        <v>14650</v>
      </c>
      <c r="G77" s="30">
        <f t="shared" si="2"/>
        <v>2930</v>
      </c>
      <c r="H77" s="30">
        <f t="shared" si="3"/>
        <v>2930</v>
      </c>
      <c r="I77" s="31">
        <f t="shared" si="4"/>
        <v>17580</v>
      </c>
      <c r="J77" s="31">
        <f t="shared" si="5"/>
        <v>17580</v>
      </c>
      <c r="K77" s="62"/>
    </row>
    <row r="78" spans="2:11" s="5" customFormat="1" ht="36" customHeight="1">
      <c r="B78" s="58" t="s">
        <v>101</v>
      </c>
      <c r="C78" s="142" t="s">
        <v>99</v>
      </c>
      <c r="D78" s="143"/>
      <c r="E78" s="57">
        <v>21316.67</v>
      </c>
      <c r="F78" s="75">
        <v>21316.67</v>
      </c>
      <c r="G78" s="30">
        <f t="shared" si="2"/>
        <v>4263.3339999999989</v>
      </c>
      <c r="H78" s="30">
        <f t="shared" si="3"/>
        <v>4263.3339999999989</v>
      </c>
      <c r="I78" s="31">
        <f t="shared" si="4"/>
        <v>25580.003999999997</v>
      </c>
      <c r="J78" s="31">
        <f t="shared" si="5"/>
        <v>25580.003999999997</v>
      </c>
      <c r="K78" s="62"/>
    </row>
    <row r="79" spans="2:11" s="5" customFormat="1" ht="16.5" customHeight="1">
      <c r="B79" s="108" t="s">
        <v>102</v>
      </c>
      <c r="C79" s="142" t="s">
        <v>99</v>
      </c>
      <c r="D79" s="143"/>
      <c r="E79" s="53">
        <v>23250</v>
      </c>
      <c r="F79" s="53">
        <v>23250</v>
      </c>
      <c r="G79" s="30">
        <f t="shared" si="2"/>
        <v>4650</v>
      </c>
      <c r="H79" s="30">
        <f t="shared" si="3"/>
        <v>4650</v>
      </c>
      <c r="I79" s="31">
        <f t="shared" si="4"/>
        <v>27900</v>
      </c>
      <c r="J79" s="31">
        <f t="shared" si="5"/>
        <v>27900</v>
      </c>
      <c r="K79" s="62"/>
    </row>
    <row r="80" spans="2:11" s="5" customFormat="1" ht="16.5" customHeight="1">
      <c r="B80" s="109"/>
      <c r="C80" s="142" t="s">
        <v>100</v>
      </c>
      <c r="D80" s="143"/>
      <c r="E80" s="57">
        <v>24000</v>
      </c>
      <c r="F80" s="75">
        <v>24000</v>
      </c>
      <c r="G80" s="30">
        <f t="shared" si="2"/>
        <v>4800</v>
      </c>
      <c r="H80" s="30">
        <f t="shared" si="3"/>
        <v>4800</v>
      </c>
      <c r="I80" s="31">
        <f t="shared" si="4"/>
        <v>28800</v>
      </c>
      <c r="J80" s="31">
        <f t="shared" si="5"/>
        <v>28800</v>
      </c>
      <c r="K80" s="62"/>
    </row>
    <row r="81" spans="2:11" s="5" customFormat="1" ht="16.5" customHeight="1">
      <c r="B81" s="108" t="s">
        <v>103</v>
      </c>
      <c r="C81" s="142" t="s">
        <v>99</v>
      </c>
      <c r="D81" s="143"/>
      <c r="E81" s="53">
        <v>4016.67</v>
      </c>
      <c r="F81" s="53">
        <v>4016.67</v>
      </c>
      <c r="G81" s="30">
        <f t="shared" si="2"/>
        <v>803.32999999999993</v>
      </c>
      <c r="H81" s="30">
        <f t="shared" si="3"/>
        <v>803.32999999999993</v>
      </c>
      <c r="I81" s="31">
        <v>4820</v>
      </c>
      <c r="J81" s="31">
        <v>4820</v>
      </c>
      <c r="K81" s="62"/>
    </row>
    <row r="82" spans="2:11" s="5" customFormat="1" ht="16.5" customHeight="1">
      <c r="B82" s="109"/>
      <c r="C82" s="142" t="s">
        <v>100</v>
      </c>
      <c r="D82" s="143"/>
      <c r="E82" s="57">
        <v>7083.33</v>
      </c>
      <c r="F82" s="75">
        <v>7083.33</v>
      </c>
      <c r="G82" s="30">
        <f t="shared" si="2"/>
        <v>1416.6659999999993</v>
      </c>
      <c r="H82" s="30">
        <f t="shared" si="3"/>
        <v>1416.6659999999993</v>
      </c>
      <c r="I82" s="31">
        <f t="shared" si="4"/>
        <v>8499.9959999999992</v>
      </c>
      <c r="J82" s="31">
        <f t="shared" si="5"/>
        <v>8499.9959999999992</v>
      </c>
      <c r="K82" s="62"/>
    </row>
    <row r="83" spans="2:11" s="5" customFormat="1" ht="16.5" customHeight="1">
      <c r="B83" s="108" t="s">
        <v>104</v>
      </c>
      <c r="C83" s="142" t="s">
        <v>99</v>
      </c>
      <c r="D83" s="143"/>
      <c r="E83" s="53">
        <v>7250</v>
      </c>
      <c r="F83" s="53">
        <v>7250</v>
      </c>
      <c r="G83" s="30">
        <f t="shared" si="2"/>
        <v>1450</v>
      </c>
      <c r="H83" s="30">
        <f t="shared" si="3"/>
        <v>1450</v>
      </c>
      <c r="I83" s="31">
        <f t="shared" si="4"/>
        <v>8700</v>
      </c>
      <c r="J83" s="31">
        <f t="shared" si="5"/>
        <v>8700</v>
      </c>
      <c r="K83" s="62"/>
    </row>
    <row r="84" spans="2:11" s="5" customFormat="1" ht="16.5" customHeight="1">
      <c r="B84" s="109"/>
      <c r="C84" s="142" t="s">
        <v>100</v>
      </c>
      <c r="D84" s="143"/>
      <c r="E84" s="57">
        <v>13166.67</v>
      </c>
      <c r="F84" s="75">
        <v>13166.67</v>
      </c>
      <c r="G84" s="30">
        <f t="shared" si="2"/>
        <v>2633.3340000000007</v>
      </c>
      <c r="H84" s="30">
        <f t="shared" si="3"/>
        <v>2633.3340000000007</v>
      </c>
      <c r="I84" s="31">
        <f t="shared" si="4"/>
        <v>15800.004000000001</v>
      </c>
      <c r="J84" s="31">
        <f t="shared" si="5"/>
        <v>15800.004000000001</v>
      </c>
      <c r="K84" s="62"/>
    </row>
    <row r="85" spans="2:11" s="5" customFormat="1" ht="15.75" customHeight="1">
      <c r="B85" s="108" t="s">
        <v>105</v>
      </c>
      <c r="C85" s="142" t="s">
        <v>99</v>
      </c>
      <c r="D85" s="143"/>
      <c r="E85" s="57">
        <v>28979.17</v>
      </c>
      <c r="F85" s="75">
        <v>28979.17</v>
      </c>
      <c r="G85" s="30">
        <f t="shared" si="2"/>
        <v>5795.8340000000026</v>
      </c>
      <c r="H85" s="30">
        <f t="shared" si="3"/>
        <v>5795.8340000000026</v>
      </c>
      <c r="I85" s="31">
        <f t="shared" si="4"/>
        <v>34775.004000000001</v>
      </c>
      <c r="J85" s="31">
        <f t="shared" si="5"/>
        <v>34775.004000000001</v>
      </c>
      <c r="K85" s="62"/>
    </row>
    <row r="86" spans="2:11" s="5" customFormat="1" ht="15.75" customHeight="1">
      <c r="B86" s="109"/>
      <c r="C86" s="142" t="s">
        <v>100</v>
      </c>
      <c r="D86" s="143"/>
      <c r="E86" s="53">
        <v>22750</v>
      </c>
      <c r="F86" s="53">
        <v>22750</v>
      </c>
      <c r="G86" s="30">
        <f t="shared" si="2"/>
        <v>4550</v>
      </c>
      <c r="H86" s="30">
        <f t="shared" si="3"/>
        <v>4550</v>
      </c>
      <c r="I86" s="31">
        <f t="shared" si="4"/>
        <v>27300</v>
      </c>
      <c r="J86" s="31">
        <f t="shared" si="5"/>
        <v>27300</v>
      </c>
      <c r="K86" s="62"/>
    </row>
    <row r="87" spans="2:11" s="5" customFormat="1" ht="15.75" customHeight="1">
      <c r="B87" s="108" t="s">
        <v>106</v>
      </c>
      <c r="C87" s="142" t="s">
        <v>99</v>
      </c>
      <c r="D87" s="143"/>
      <c r="E87" s="57">
        <v>7416.67</v>
      </c>
      <c r="F87" s="75">
        <v>7416.67</v>
      </c>
      <c r="G87" s="30">
        <f t="shared" si="2"/>
        <v>1483.3340000000007</v>
      </c>
      <c r="H87" s="30">
        <f t="shared" si="3"/>
        <v>1483.3340000000007</v>
      </c>
      <c r="I87" s="31">
        <f t="shared" si="4"/>
        <v>8900.0040000000008</v>
      </c>
      <c r="J87" s="31">
        <f t="shared" si="5"/>
        <v>8900.0040000000008</v>
      </c>
      <c r="K87" s="62"/>
    </row>
    <row r="88" spans="2:11" s="5" customFormat="1" ht="15.75" customHeight="1">
      <c r="B88" s="109"/>
      <c r="C88" s="142" t="s">
        <v>100</v>
      </c>
      <c r="D88" s="143"/>
      <c r="E88" s="53">
        <v>7166.67</v>
      </c>
      <c r="F88" s="53">
        <v>7166.67</v>
      </c>
      <c r="G88" s="30">
        <f t="shared" si="2"/>
        <v>1433.33</v>
      </c>
      <c r="H88" s="30">
        <f t="shared" si="3"/>
        <v>1433.33</v>
      </c>
      <c r="I88" s="31">
        <v>8600</v>
      </c>
      <c r="J88" s="31">
        <v>8600</v>
      </c>
      <c r="K88" s="62"/>
    </row>
    <row r="89" spans="2:11" s="5" customFormat="1" ht="15.75" customHeight="1">
      <c r="B89" s="108" t="s">
        <v>107</v>
      </c>
      <c r="C89" s="142" t="s">
        <v>99</v>
      </c>
      <c r="D89" s="143"/>
      <c r="E89" s="5">
        <v>179166.67</v>
      </c>
      <c r="F89" s="5">
        <v>179166.67</v>
      </c>
      <c r="G89" s="30">
        <f t="shared" si="2"/>
        <v>35833.334000000003</v>
      </c>
      <c r="H89" s="30">
        <f t="shared" si="3"/>
        <v>35833.334000000003</v>
      </c>
      <c r="I89" s="31">
        <f t="shared" si="4"/>
        <v>215000.00400000002</v>
      </c>
      <c r="J89" s="31">
        <f t="shared" si="5"/>
        <v>215000.00400000002</v>
      </c>
      <c r="K89" s="62"/>
    </row>
    <row r="90" spans="2:11" s="5" customFormat="1" ht="15.75" customHeight="1">
      <c r="B90" s="109"/>
      <c r="C90" s="142" t="s">
        <v>100</v>
      </c>
      <c r="D90" s="143"/>
      <c r="E90" s="53">
        <v>10833.33</v>
      </c>
      <c r="F90" s="53">
        <v>10833.33</v>
      </c>
      <c r="G90" s="30">
        <f t="shared" si="2"/>
        <v>2166.67</v>
      </c>
      <c r="H90" s="30">
        <f t="shared" si="3"/>
        <v>2166.67</v>
      </c>
      <c r="I90" s="31">
        <v>13000</v>
      </c>
      <c r="J90" s="31">
        <v>13000</v>
      </c>
      <c r="K90" s="62"/>
    </row>
    <row r="91" spans="2:11" s="5" customFormat="1" ht="15.75" customHeight="1">
      <c r="B91" s="108" t="s">
        <v>108</v>
      </c>
      <c r="C91" s="142" t="s">
        <v>99</v>
      </c>
      <c r="D91" s="143"/>
      <c r="E91" s="53">
        <v>10166.67</v>
      </c>
      <c r="F91" s="53">
        <v>10166.67</v>
      </c>
      <c r="G91" s="30">
        <f t="shared" si="2"/>
        <v>2033.33</v>
      </c>
      <c r="H91" s="30">
        <f t="shared" si="3"/>
        <v>2033.33</v>
      </c>
      <c r="I91" s="31">
        <v>12200</v>
      </c>
      <c r="J91" s="31">
        <v>12200</v>
      </c>
      <c r="K91" s="62"/>
    </row>
    <row r="92" spans="2:11" s="5" customFormat="1" ht="15.75" customHeight="1">
      <c r="B92" s="109"/>
      <c r="C92" s="142" t="s">
        <v>100</v>
      </c>
      <c r="D92" s="143"/>
      <c r="E92" s="57">
        <v>16500</v>
      </c>
      <c r="F92" s="75">
        <v>16500</v>
      </c>
      <c r="G92" s="30">
        <f t="shared" si="2"/>
        <v>3300</v>
      </c>
      <c r="H92" s="30">
        <f t="shared" si="3"/>
        <v>3300</v>
      </c>
      <c r="I92" s="31">
        <f t="shared" si="4"/>
        <v>19800</v>
      </c>
      <c r="J92" s="31">
        <f t="shared" si="5"/>
        <v>19800</v>
      </c>
      <c r="K92" s="62"/>
    </row>
    <row r="93" spans="2:11" s="5" customFormat="1" ht="16.5" customHeight="1">
      <c r="B93" s="147" t="s">
        <v>109</v>
      </c>
      <c r="C93" s="142" t="s">
        <v>99</v>
      </c>
      <c r="D93" s="143"/>
      <c r="E93" s="57">
        <v>81375</v>
      </c>
      <c r="F93" s="75">
        <v>81375</v>
      </c>
      <c r="G93" s="30">
        <f t="shared" si="2"/>
        <v>16275</v>
      </c>
      <c r="H93" s="30">
        <f t="shared" si="3"/>
        <v>16275</v>
      </c>
      <c r="I93" s="31">
        <f t="shared" si="4"/>
        <v>97650</v>
      </c>
      <c r="J93" s="31">
        <f t="shared" si="5"/>
        <v>97650</v>
      </c>
      <c r="K93" s="62"/>
    </row>
    <row r="94" spans="2:11" s="5" customFormat="1" ht="16.5" customHeight="1">
      <c r="B94" s="147"/>
      <c r="C94" s="142" t="s">
        <v>100</v>
      </c>
      <c r="D94" s="143"/>
      <c r="E94" s="57">
        <v>95000</v>
      </c>
      <c r="F94" s="75">
        <v>95000</v>
      </c>
      <c r="G94" s="30">
        <f t="shared" si="2"/>
        <v>19000</v>
      </c>
      <c r="H94" s="30">
        <f t="shared" si="3"/>
        <v>19000</v>
      </c>
      <c r="I94" s="31">
        <f t="shared" si="4"/>
        <v>114000</v>
      </c>
      <c r="J94" s="31">
        <f t="shared" si="5"/>
        <v>114000</v>
      </c>
      <c r="K94" s="62"/>
    </row>
    <row r="95" spans="2:11" s="5" customFormat="1" ht="30.75" customHeight="1">
      <c r="B95" s="59" t="s">
        <v>110</v>
      </c>
      <c r="C95" s="142" t="s">
        <v>223</v>
      </c>
      <c r="D95" s="143"/>
      <c r="E95" s="57">
        <v>57000</v>
      </c>
      <c r="F95" s="75">
        <v>57000</v>
      </c>
      <c r="G95" s="30">
        <f t="shared" si="2"/>
        <v>11400</v>
      </c>
      <c r="H95" s="30">
        <f t="shared" si="3"/>
        <v>11400</v>
      </c>
      <c r="I95" s="31">
        <f t="shared" si="4"/>
        <v>68400</v>
      </c>
      <c r="J95" s="31">
        <f t="shared" si="5"/>
        <v>68400</v>
      </c>
      <c r="K95" s="62"/>
    </row>
    <row r="96" spans="2:11" s="5" customFormat="1" ht="13.5" customHeight="1">
      <c r="B96" s="108" t="s">
        <v>111</v>
      </c>
      <c r="C96" s="142" t="s">
        <v>100</v>
      </c>
      <c r="D96" s="143"/>
      <c r="E96" s="57">
        <v>20833.330000000002</v>
      </c>
      <c r="F96" s="75">
        <v>20833.330000000002</v>
      </c>
      <c r="G96" s="30">
        <f t="shared" si="2"/>
        <v>4166.6660000000011</v>
      </c>
      <c r="H96" s="30">
        <f t="shared" si="3"/>
        <v>4166.6660000000011</v>
      </c>
      <c r="I96" s="31">
        <f t="shared" si="4"/>
        <v>24999.996000000003</v>
      </c>
      <c r="J96" s="31">
        <f t="shared" si="5"/>
        <v>24999.996000000003</v>
      </c>
      <c r="K96" s="62"/>
    </row>
    <row r="97" spans="2:11" s="5" customFormat="1" ht="13.5" customHeight="1">
      <c r="B97" s="109"/>
      <c r="C97" s="142" t="s">
        <v>223</v>
      </c>
      <c r="D97" s="143"/>
      <c r="E97" s="57">
        <v>16500</v>
      </c>
      <c r="F97" s="75">
        <v>16500</v>
      </c>
      <c r="G97" s="30">
        <f t="shared" si="2"/>
        <v>3300</v>
      </c>
      <c r="H97" s="30">
        <f t="shared" si="3"/>
        <v>3300</v>
      </c>
      <c r="I97" s="31">
        <f t="shared" si="4"/>
        <v>19800</v>
      </c>
      <c r="J97" s="31">
        <f t="shared" si="5"/>
        <v>19800</v>
      </c>
      <c r="K97" s="62"/>
    </row>
    <row r="98" spans="2:11" s="5" customFormat="1" ht="13.5" customHeight="1">
      <c r="B98" s="109"/>
      <c r="C98" s="142" t="s">
        <v>99</v>
      </c>
      <c r="D98" s="143"/>
      <c r="E98" s="57">
        <v>22083.33</v>
      </c>
      <c r="F98" s="75">
        <v>22083.33</v>
      </c>
      <c r="G98" s="30">
        <f t="shared" si="2"/>
        <v>4416.6660000000011</v>
      </c>
      <c r="H98" s="30">
        <f t="shared" si="3"/>
        <v>4416.6660000000011</v>
      </c>
      <c r="I98" s="31">
        <f t="shared" si="4"/>
        <v>26499.996000000003</v>
      </c>
      <c r="J98" s="31">
        <f t="shared" si="5"/>
        <v>26499.996000000003</v>
      </c>
      <c r="K98" s="62"/>
    </row>
    <row r="99" spans="2:11" s="5" customFormat="1" ht="13.5" customHeight="1">
      <c r="B99" s="108" t="s">
        <v>112</v>
      </c>
      <c r="C99" s="142" t="s">
        <v>100</v>
      </c>
      <c r="D99" s="143"/>
      <c r="E99" s="57">
        <v>58333.33</v>
      </c>
      <c r="F99" s="75">
        <v>58333.33</v>
      </c>
      <c r="G99" s="30">
        <f t="shared" si="2"/>
        <v>11666.665999999997</v>
      </c>
      <c r="H99" s="30">
        <f t="shared" si="3"/>
        <v>11666.665999999997</v>
      </c>
      <c r="I99" s="31">
        <f t="shared" si="4"/>
        <v>69999.995999999999</v>
      </c>
      <c r="J99" s="31">
        <f t="shared" si="5"/>
        <v>69999.995999999999</v>
      </c>
      <c r="K99" s="62"/>
    </row>
    <row r="100" spans="2:11" s="5" customFormat="1" ht="13.5" customHeight="1">
      <c r="B100" s="109"/>
      <c r="C100" s="142" t="s">
        <v>223</v>
      </c>
      <c r="D100" s="143"/>
      <c r="E100" s="57">
        <v>54500</v>
      </c>
      <c r="F100" s="75">
        <v>54500</v>
      </c>
      <c r="G100" s="30">
        <f t="shared" si="2"/>
        <v>10900</v>
      </c>
      <c r="H100" s="30">
        <f t="shared" si="3"/>
        <v>10900</v>
      </c>
      <c r="I100" s="31">
        <f t="shared" si="4"/>
        <v>65400</v>
      </c>
      <c r="J100" s="31">
        <f t="shared" si="5"/>
        <v>65400</v>
      </c>
      <c r="K100" s="62"/>
    </row>
    <row r="101" spans="2:11" s="5" customFormat="1" ht="13.5" customHeight="1">
      <c r="B101" s="109"/>
      <c r="C101" s="142" t="s">
        <v>99</v>
      </c>
      <c r="D101" s="143"/>
      <c r="E101" s="57">
        <v>648333.32999999996</v>
      </c>
      <c r="F101" s="75">
        <v>648333.32999999996</v>
      </c>
      <c r="G101" s="30">
        <f t="shared" si="2"/>
        <v>129666.66599999997</v>
      </c>
      <c r="H101" s="30">
        <f t="shared" si="3"/>
        <v>129666.66599999997</v>
      </c>
      <c r="I101" s="31">
        <f t="shared" si="4"/>
        <v>777999.99599999993</v>
      </c>
      <c r="J101" s="31">
        <f t="shared" si="5"/>
        <v>777999.99599999993</v>
      </c>
      <c r="K101" s="62"/>
    </row>
    <row r="102" spans="2:11" s="5" customFormat="1" ht="15.75" customHeight="1">
      <c r="B102" s="108" t="s">
        <v>113</v>
      </c>
      <c r="C102" s="142" t="s">
        <v>100</v>
      </c>
      <c r="D102" s="143"/>
      <c r="E102" s="53">
        <v>21500</v>
      </c>
      <c r="F102" s="53">
        <v>21500</v>
      </c>
      <c r="G102" s="30">
        <f t="shared" si="2"/>
        <v>4300</v>
      </c>
      <c r="H102" s="30">
        <f t="shared" si="3"/>
        <v>4300</v>
      </c>
      <c r="I102" s="31">
        <f t="shared" si="4"/>
        <v>25800</v>
      </c>
      <c r="J102" s="31">
        <f t="shared" si="5"/>
        <v>25800</v>
      </c>
      <c r="K102" s="62"/>
    </row>
    <row r="103" spans="2:11" s="5" customFormat="1" ht="15.75" customHeight="1">
      <c r="B103" s="109"/>
      <c r="C103" s="142" t="s">
        <v>99</v>
      </c>
      <c r="D103" s="143"/>
      <c r="E103" s="57">
        <v>32916.67</v>
      </c>
      <c r="F103" s="75">
        <v>32916.67</v>
      </c>
      <c r="G103" s="30">
        <f t="shared" si="2"/>
        <v>6583.3340000000026</v>
      </c>
      <c r="H103" s="30">
        <f t="shared" si="3"/>
        <v>6583.3340000000026</v>
      </c>
      <c r="I103" s="31">
        <f t="shared" si="4"/>
        <v>39500.004000000001</v>
      </c>
      <c r="J103" s="31">
        <f t="shared" si="5"/>
        <v>39500.004000000001</v>
      </c>
      <c r="K103" s="62"/>
    </row>
    <row r="104" spans="2:11" s="5" customFormat="1" ht="15.75" customHeight="1">
      <c r="B104" s="108" t="s">
        <v>114</v>
      </c>
      <c r="C104" s="142" t="s">
        <v>100</v>
      </c>
      <c r="D104" s="143"/>
      <c r="E104" s="57">
        <v>223750</v>
      </c>
      <c r="F104" s="75">
        <v>223750</v>
      </c>
      <c r="G104" s="30">
        <f t="shared" si="2"/>
        <v>44750</v>
      </c>
      <c r="H104" s="30">
        <f t="shared" si="3"/>
        <v>44750</v>
      </c>
      <c r="I104" s="31">
        <f t="shared" si="4"/>
        <v>268500</v>
      </c>
      <c r="J104" s="31">
        <f t="shared" si="5"/>
        <v>268500</v>
      </c>
      <c r="K104" s="62"/>
    </row>
    <row r="105" spans="2:11" s="5" customFormat="1" ht="15.75" customHeight="1">
      <c r="B105" s="109"/>
      <c r="C105" s="142" t="s">
        <v>99</v>
      </c>
      <c r="D105" s="143"/>
      <c r="E105" s="57">
        <v>374750</v>
      </c>
      <c r="F105" s="75">
        <v>374750</v>
      </c>
      <c r="G105" s="30">
        <f t="shared" si="2"/>
        <v>74950</v>
      </c>
      <c r="H105" s="30">
        <f t="shared" si="3"/>
        <v>74950</v>
      </c>
      <c r="I105" s="31">
        <f t="shared" si="4"/>
        <v>449700</v>
      </c>
      <c r="J105" s="31">
        <f t="shared" si="5"/>
        <v>449700</v>
      </c>
      <c r="K105" s="62"/>
    </row>
    <row r="106" spans="2:11" s="5" customFormat="1" ht="15.75" customHeight="1">
      <c r="B106" s="108" t="s">
        <v>115</v>
      </c>
      <c r="C106" s="142" t="s">
        <v>100</v>
      </c>
      <c r="D106" s="143"/>
      <c r="E106" s="57">
        <v>175000</v>
      </c>
      <c r="F106" s="75">
        <v>175000</v>
      </c>
      <c r="G106" s="30">
        <f t="shared" si="2"/>
        <v>35000</v>
      </c>
      <c r="H106" s="30">
        <f t="shared" si="3"/>
        <v>35000</v>
      </c>
      <c r="I106" s="31">
        <f t="shared" si="4"/>
        <v>210000</v>
      </c>
      <c r="J106" s="31">
        <f t="shared" si="5"/>
        <v>210000</v>
      </c>
      <c r="K106" s="62"/>
    </row>
    <row r="107" spans="2:11" s="5" customFormat="1" ht="15.75" customHeight="1">
      <c r="B107" s="109"/>
      <c r="C107" s="142" t="s">
        <v>99</v>
      </c>
      <c r="D107" s="143"/>
      <c r="E107" s="57">
        <v>125000</v>
      </c>
      <c r="F107" s="75">
        <v>125000</v>
      </c>
      <c r="G107" s="30">
        <f t="shared" si="2"/>
        <v>25000</v>
      </c>
      <c r="H107" s="30">
        <f t="shared" si="3"/>
        <v>25000</v>
      </c>
      <c r="I107" s="31">
        <f t="shared" si="4"/>
        <v>150000</v>
      </c>
      <c r="J107" s="31">
        <f t="shared" si="5"/>
        <v>150000</v>
      </c>
      <c r="K107" s="62"/>
    </row>
    <row r="108" spans="2:11" s="5" customFormat="1" ht="15.75" customHeight="1">
      <c r="B108" s="108" t="s">
        <v>116</v>
      </c>
      <c r="C108" s="142" t="s">
        <v>100</v>
      </c>
      <c r="D108" s="143"/>
      <c r="E108" s="57">
        <v>98333.33</v>
      </c>
      <c r="F108" s="75">
        <v>98333.33</v>
      </c>
      <c r="G108" s="30">
        <f t="shared" si="2"/>
        <v>19666.665999999997</v>
      </c>
      <c r="H108" s="30">
        <f t="shared" si="3"/>
        <v>19666.665999999997</v>
      </c>
      <c r="I108" s="31">
        <f t="shared" si="4"/>
        <v>117999.996</v>
      </c>
      <c r="J108" s="31">
        <f t="shared" si="5"/>
        <v>117999.996</v>
      </c>
      <c r="K108" s="62"/>
    </row>
    <row r="109" spans="2:11" s="5" customFormat="1" ht="15.75" customHeight="1">
      <c r="B109" s="109"/>
      <c r="C109" s="142" t="s">
        <v>99</v>
      </c>
      <c r="D109" s="143"/>
      <c r="E109" s="57">
        <v>52500</v>
      </c>
      <c r="F109" s="75">
        <v>52500</v>
      </c>
      <c r="G109" s="30">
        <f t="shared" si="2"/>
        <v>10500</v>
      </c>
      <c r="H109" s="30">
        <f t="shared" si="3"/>
        <v>10500</v>
      </c>
      <c r="I109" s="31">
        <f t="shared" si="4"/>
        <v>63000</v>
      </c>
      <c r="J109" s="31">
        <f t="shared" si="5"/>
        <v>63000</v>
      </c>
      <c r="K109" s="62"/>
    </row>
    <row r="110" spans="2:11" s="5" customFormat="1" ht="13.5" customHeight="1">
      <c r="B110" s="108" t="s">
        <v>117</v>
      </c>
      <c r="C110" s="142" t="s">
        <v>100</v>
      </c>
      <c r="D110" s="143"/>
      <c r="E110" s="57">
        <v>220833.33</v>
      </c>
      <c r="F110" s="75">
        <v>220833.33</v>
      </c>
      <c r="G110" s="30">
        <f t="shared" si="2"/>
        <v>44166.665999999997</v>
      </c>
      <c r="H110" s="30">
        <f t="shared" si="3"/>
        <v>44166.665999999997</v>
      </c>
      <c r="I110" s="31">
        <f t="shared" si="4"/>
        <v>264999.99599999998</v>
      </c>
      <c r="J110" s="31">
        <f t="shared" si="5"/>
        <v>264999.99599999998</v>
      </c>
      <c r="K110" s="62"/>
    </row>
    <row r="111" spans="2:11" s="5" customFormat="1" ht="13.5" customHeight="1">
      <c r="B111" s="109"/>
      <c r="C111" s="142" t="s">
        <v>223</v>
      </c>
      <c r="D111" s="143"/>
      <c r="E111" s="57">
        <v>157500</v>
      </c>
      <c r="F111" s="75">
        <v>157500</v>
      </c>
      <c r="G111" s="30">
        <f t="shared" si="2"/>
        <v>31500</v>
      </c>
      <c r="H111" s="30">
        <f t="shared" si="3"/>
        <v>31500</v>
      </c>
      <c r="I111" s="31">
        <f t="shared" si="4"/>
        <v>189000</v>
      </c>
      <c r="J111" s="31">
        <f t="shared" si="5"/>
        <v>189000</v>
      </c>
      <c r="K111" s="62"/>
    </row>
    <row r="112" spans="2:11" s="5" customFormat="1" ht="13.5" customHeight="1">
      <c r="B112" s="109"/>
      <c r="C112" s="142" t="s">
        <v>99</v>
      </c>
      <c r="D112" s="143"/>
      <c r="E112" s="57">
        <v>158750</v>
      </c>
      <c r="F112" s="75">
        <v>158750</v>
      </c>
      <c r="G112" s="30">
        <f t="shared" si="2"/>
        <v>31750</v>
      </c>
      <c r="H112" s="30">
        <f t="shared" si="3"/>
        <v>31750</v>
      </c>
      <c r="I112" s="31">
        <f t="shared" si="4"/>
        <v>190500</v>
      </c>
      <c r="J112" s="31">
        <f t="shared" si="5"/>
        <v>190500</v>
      </c>
      <c r="K112" s="62"/>
    </row>
    <row r="113" spans="2:11" s="5" customFormat="1" ht="12.75" customHeight="1">
      <c r="B113" s="108" t="s">
        <v>118</v>
      </c>
      <c r="C113" s="142" t="s">
        <v>100</v>
      </c>
      <c r="D113" s="143"/>
      <c r="E113" s="53">
        <v>22250</v>
      </c>
      <c r="F113" s="53">
        <v>22250</v>
      </c>
      <c r="G113" s="30">
        <f t="shared" si="2"/>
        <v>4450</v>
      </c>
      <c r="H113" s="30">
        <f t="shared" si="3"/>
        <v>4450</v>
      </c>
      <c r="I113" s="31">
        <f t="shared" si="4"/>
        <v>26700</v>
      </c>
      <c r="J113" s="31">
        <f t="shared" si="5"/>
        <v>26700</v>
      </c>
      <c r="K113" s="62"/>
    </row>
    <row r="114" spans="2:11" s="5" customFormat="1" ht="12.75" customHeight="1">
      <c r="B114" s="109"/>
      <c r="C114" s="142" t="s">
        <v>223</v>
      </c>
      <c r="D114" s="143"/>
      <c r="E114" s="57">
        <v>24000</v>
      </c>
      <c r="F114" s="75">
        <v>24000</v>
      </c>
      <c r="G114" s="30">
        <f t="shared" si="2"/>
        <v>4800</v>
      </c>
      <c r="H114" s="30">
        <f t="shared" si="3"/>
        <v>4800</v>
      </c>
      <c r="I114" s="31">
        <f t="shared" si="4"/>
        <v>28800</v>
      </c>
      <c r="J114" s="31">
        <f t="shared" si="5"/>
        <v>28800</v>
      </c>
      <c r="K114" s="62"/>
    </row>
    <row r="115" spans="2:11" s="5" customFormat="1" ht="12.75" customHeight="1">
      <c r="B115" s="109"/>
      <c r="C115" s="142" t="s">
        <v>99</v>
      </c>
      <c r="D115" s="143"/>
      <c r="E115" s="57">
        <v>605000</v>
      </c>
      <c r="F115" s="75">
        <v>605000</v>
      </c>
      <c r="G115" s="30">
        <f t="shared" si="2"/>
        <v>121000</v>
      </c>
      <c r="H115" s="30">
        <f t="shared" si="3"/>
        <v>121000</v>
      </c>
      <c r="I115" s="31">
        <f t="shared" si="4"/>
        <v>726000</v>
      </c>
      <c r="J115" s="31">
        <f t="shared" si="5"/>
        <v>726000</v>
      </c>
      <c r="K115" s="62"/>
    </row>
    <row r="116" spans="2:11" s="5" customFormat="1" ht="15.75" customHeight="1">
      <c r="B116" s="81" t="s">
        <v>119</v>
      </c>
      <c r="C116" s="142" t="s">
        <v>100</v>
      </c>
      <c r="D116" s="143"/>
      <c r="E116" s="57">
        <v>208333.33</v>
      </c>
      <c r="F116" s="75">
        <v>208333.33</v>
      </c>
      <c r="G116" s="30">
        <f t="shared" si="2"/>
        <v>41666.665999999997</v>
      </c>
      <c r="H116" s="30">
        <f t="shared" si="3"/>
        <v>41666.665999999997</v>
      </c>
      <c r="I116" s="31">
        <f t="shared" si="4"/>
        <v>249999.99599999998</v>
      </c>
      <c r="J116" s="31">
        <f t="shared" si="5"/>
        <v>249999.99599999998</v>
      </c>
      <c r="K116" s="62"/>
    </row>
    <row r="117" spans="2:11" s="5" customFormat="1" ht="15.75" customHeight="1">
      <c r="B117" s="82"/>
      <c r="C117" s="142" t="s">
        <v>99</v>
      </c>
      <c r="D117" s="143"/>
      <c r="E117" s="57">
        <v>130833.33</v>
      </c>
      <c r="F117" s="75">
        <v>130833.33</v>
      </c>
      <c r="G117" s="30">
        <f t="shared" si="2"/>
        <v>26166.665999999983</v>
      </c>
      <c r="H117" s="30">
        <f t="shared" si="3"/>
        <v>26166.665999999983</v>
      </c>
      <c r="I117" s="31">
        <f t="shared" si="4"/>
        <v>156999.99599999998</v>
      </c>
      <c r="J117" s="31">
        <f t="shared" si="5"/>
        <v>156999.99599999998</v>
      </c>
      <c r="K117" s="62"/>
    </row>
    <row r="118" spans="2:11" s="5" customFormat="1" ht="12" customHeight="1">
      <c r="B118" s="81" t="s">
        <v>133</v>
      </c>
      <c r="C118" s="142" t="s">
        <v>100</v>
      </c>
      <c r="D118" s="143"/>
      <c r="E118" s="57">
        <v>66000</v>
      </c>
      <c r="F118" s="75">
        <v>66000</v>
      </c>
      <c r="G118" s="30">
        <f t="shared" si="2"/>
        <v>13200</v>
      </c>
      <c r="H118" s="30">
        <f t="shared" si="3"/>
        <v>13200</v>
      </c>
      <c r="I118" s="31">
        <f t="shared" si="4"/>
        <v>79200</v>
      </c>
      <c r="J118" s="31">
        <f t="shared" si="5"/>
        <v>79200</v>
      </c>
      <c r="K118" s="62"/>
    </row>
    <row r="119" spans="2:11" s="5" customFormat="1" ht="12" customHeight="1">
      <c r="B119" s="82"/>
      <c r="C119" s="142" t="s">
        <v>222</v>
      </c>
      <c r="D119" s="143"/>
      <c r="E119" s="57">
        <v>156000</v>
      </c>
      <c r="F119" s="75">
        <v>156000</v>
      </c>
      <c r="G119" s="30">
        <f t="shared" si="2"/>
        <v>31200</v>
      </c>
      <c r="H119" s="30">
        <f t="shared" si="3"/>
        <v>31200</v>
      </c>
      <c r="I119" s="31">
        <f t="shared" si="4"/>
        <v>187200</v>
      </c>
      <c r="J119" s="31">
        <f t="shared" si="5"/>
        <v>187200</v>
      </c>
      <c r="K119" s="62"/>
    </row>
    <row r="120" spans="2:11" s="5" customFormat="1" ht="12" customHeight="1">
      <c r="B120" s="82"/>
      <c r="C120" s="142" t="s">
        <v>99</v>
      </c>
      <c r="D120" s="143"/>
      <c r="E120" s="53">
        <v>62250</v>
      </c>
      <c r="F120" s="53">
        <v>62250</v>
      </c>
      <c r="G120" s="30">
        <f t="shared" si="2"/>
        <v>12450</v>
      </c>
      <c r="H120" s="30">
        <f t="shared" si="3"/>
        <v>12450</v>
      </c>
      <c r="I120" s="31">
        <f t="shared" si="4"/>
        <v>74700</v>
      </c>
      <c r="J120" s="31">
        <f t="shared" si="5"/>
        <v>74700</v>
      </c>
      <c r="K120" s="62"/>
    </row>
    <row r="121" spans="2:11" s="5" customFormat="1" ht="12" customHeight="1">
      <c r="B121" s="81" t="s">
        <v>224</v>
      </c>
      <c r="C121" s="142" t="s">
        <v>100</v>
      </c>
      <c r="D121" s="143"/>
      <c r="E121" s="53">
        <v>73500</v>
      </c>
      <c r="F121" s="53">
        <v>73500</v>
      </c>
      <c r="G121" s="30">
        <f t="shared" si="2"/>
        <v>14700</v>
      </c>
      <c r="H121" s="30">
        <f t="shared" si="3"/>
        <v>14700</v>
      </c>
      <c r="I121" s="31">
        <f t="shared" si="4"/>
        <v>88200</v>
      </c>
      <c r="J121" s="31">
        <f t="shared" si="5"/>
        <v>88200</v>
      </c>
      <c r="K121" s="62"/>
    </row>
    <row r="122" spans="2:11" s="5" customFormat="1" ht="12" customHeight="1">
      <c r="B122" s="82"/>
      <c r="C122" s="142" t="s">
        <v>222</v>
      </c>
      <c r="D122" s="143"/>
      <c r="E122" s="75">
        <v>201000</v>
      </c>
      <c r="F122" s="75">
        <v>201000</v>
      </c>
      <c r="G122" s="30">
        <f t="shared" si="2"/>
        <v>40200</v>
      </c>
      <c r="H122" s="30">
        <f t="shared" si="3"/>
        <v>40200</v>
      </c>
      <c r="I122" s="31">
        <f t="shared" si="4"/>
        <v>241200</v>
      </c>
      <c r="J122" s="31">
        <f t="shared" si="5"/>
        <v>241200</v>
      </c>
      <c r="K122" s="62"/>
    </row>
    <row r="123" spans="2:11" s="5" customFormat="1" ht="12" customHeight="1">
      <c r="B123" s="82"/>
      <c r="C123" s="142" t="s">
        <v>99</v>
      </c>
      <c r="D123" s="143"/>
      <c r="E123" s="75">
        <v>75000</v>
      </c>
      <c r="F123" s="75">
        <v>75000</v>
      </c>
      <c r="G123" s="30">
        <f t="shared" si="2"/>
        <v>15000</v>
      </c>
      <c r="H123" s="30">
        <f t="shared" si="3"/>
        <v>15000</v>
      </c>
      <c r="I123" s="31">
        <f t="shared" si="4"/>
        <v>90000</v>
      </c>
      <c r="J123" s="31">
        <f t="shared" si="5"/>
        <v>90000</v>
      </c>
      <c r="K123" s="62"/>
    </row>
    <row r="124" spans="2:11" s="5" customFormat="1" ht="18" customHeight="1">
      <c r="B124" s="81" t="s">
        <v>225</v>
      </c>
      <c r="C124" s="142" t="s">
        <v>99</v>
      </c>
      <c r="D124" s="143"/>
      <c r="E124" s="75">
        <v>2416.67</v>
      </c>
      <c r="F124" s="75">
        <v>2416.67</v>
      </c>
      <c r="G124" s="30">
        <f t="shared" si="2"/>
        <v>483.33399999999983</v>
      </c>
      <c r="H124" s="30">
        <f t="shared" si="3"/>
        <v>483.33399999999983</v>
      </c>
      <c r="I124" s="31">
        <f t="shared" si="4"/>
        <v>2900.0039999999999</v>
      </c>
      <c r="J124" s="31">
        <f t="shared" si="5"/>
        <v>2900.0039999999999</v>
      </c>
      <c r="K124" s="62"/>
    </row>
    <row r="125" spans="2:11" s="5" customFormat="1" ht="18" customHeight="1">
      <c r="B125" s="82"/>
      <c r="C125" s="142" t="s">
        <v>100</v>
      </c>
      <c r="D125" s="143"/>
      <c r="E125" s="75">
        <v>3166.67</v>
      </c>
      <c r="F125" s="75">
        <v>3166.67</v>
      </c>
      <c r="G125" s="30">
        <f t="shared" si="2"/>
        <v>633.33399999999983</v>
      </c>
      <c r="H125" s="30">
        <f t="shared" si="3"/>
        <v>633.33399999999983</v>
      </c>
      <c r="I125" s="31">
        <f t="shared" si="4"/>
        <v>3800.0039999999999</v>
      </c>
      <c r="J125" s="31">
        <f t="shared" si="5"/>
        <v>3800.0039999999999</v>
      </c>
      <c r="K125" s="62"/>
    </row>
    <row r="126" spans="2:11" s="5" customFormat="1" ht="13.5" customHeight="1">
      <c r="B126" s="81" t="s">
        <v>226</v>
      </c>
      <c r="C126" s="142" t="s">
        <v>100</v>
      </c>
      <c r="D126" s="143"/>
      <c r="E126" s="75">
        <v>93333.33</v>
      </c>
      <c r="F126" s="75">
        <v>93333.33</v>
      </c>
      <c r="G126" s="30">
        <f t="shared" si="2"/>
        <v>18666.665999999997</v>
      </c>
      <c r="H126" s="30">
        <f t="shared" si="3"/>
        <v>18666.665999999997</v>
      </c>
      <c r="I126" s="31">
        <f t="shared" si="4"/>
        <v>111999.996</v>
      </c>
      <c r="J126" s="31">
        <f t="shared" si="5"/>
        <v>111999.996</v>
      </c>
      <c r="K126" s="62"/>
    </row>
    <row r="127" spans="2:11" s="5" customFormat="1" ht="13.5" customHeight="1">
      <c r="B127" s="82"/>
      <c r="C127" s="142" t="s">
        <v>223</v>
      </c>
      <c r="D127" s="143"/>
      <c r="E127" s="75">
        <v>76000</v>
      </c>
      <c r="F127" s="75">
        <v>76000</v>
      </c>
      <c r="G127" s="30">
        <f t="shared" si="2"/>
        <v>15200</v>
      </c>
      <c r="H127" s="30">
        <f t="shared" si="3"/>
        <v>15200</v>
      </c>
      <c r="I127" s="31">
        <f t="shared" si="4"/>
        <v>91200</v>
      </c>
      <c r="J127" s="31">
        <f t="shared" si="5"/>
        <v>91200</v>
      </c>
      <c r="K127" s="62"/>
    </row>
    <row r="128" spans="2:11" s="5" customFormat="1" ht="13.5" customHeight="1">
      <c r="B128" s="82"/>
      <c r="C128" s="142" t="s">
        <v>99</v>
      </c>
      <c r="D128" s="143"/>
      <c r="E128" s="75">
        <v>53300</v>
      </c>
      <c r="F128" s="75">
        <v>53300</v>
      </c>
      <c r="G128" s="30">
        <f t="shared" si="2"/>
        <v>10660</v>
      </c>
      <c r="H128" s="30">
        <f t="shared" si="3"/>
        <v>10660</v>
      </c>
      <c r="I128" s="31">
        <f t="shared" si="4"/>
        <v>63960</v>
      </c>
      <c r="J128" s="31">
        <f t="shared" si="5"/>
        <v>63960</v>
      </c>
      <c r="K128" s="62"/>
    </row>
    <row r="129" spans="2:11" s="5" customFormat="1" ht="12" customHeight="1">
      <c r="B129" s="81" t="s">
        <v>227</v>
      </c>
      <c r="C129" s="142" t="s">
        <v>99</v>
      </c>
      <c r="D129" s="143"/>
      <c r="E129" s="75">
        <v>232500</v>
      </c>
      <c r="F129" s="75">
        <v>232500</v>
      </c>
      <c r="G129" s="30">
        <f t="shared" si="2"/>
        <v>46500</v>
      </c>
      <c r="H129" s="30">
        <f t="shared" si="3"/>
        <v>46500</v>
      </c>
      <c r="I129" s="31">
        <f t="shared" si="4"/>
        <v>279000</v>
      </c>
      <c r="J129" s="31">
        <f t="shared" si="5"/>
        <v>279000</v>
      </c>
      <c r="K129" s="62"/>
    </row>
    <row r="130" spans="2:11" s="5" customFormat="1" ht="12" customHeight="1">
      <c r="B130" s="82"/>
      <c r="C130" s="142" t="s">
        <v>241</v>
      </c>
      <c r="D130" s="143"/>
      <c r="E130" s="75">
        <v>220000</v>
      </c>
      <c r="F130" s="75">
        <v>220000</v>
      </c>
      <c r="G130" s="30">
        <f t="shared" si="2"/>
        <v>44000</v>
      </c>
      <c r="H130" s="30">
        <f t="shared" si="3"/>
        <v>44000</v>
      </c>
      <c r="I130" s="31">
        <f t="shared" si="4"/>
        <v>264000</v>
      </c>
      <c r="J130" s="31">
        <f t="shared" si="5"/>
        <v>264000</v>
      </c>
      <c r="K130" s="62"/>
    </row>
    <row r="131" spans="2:11" s="5" customFormat="1" ht="12" customHeight="1">
      <c r="B131" s="82"/>
      <c r="C131" s="142" t="s">
        <v>100</v>
      </c>
      <c r="D131" s="143"/>
      <c r="E131" s="75">
        <v>237500</v>
      </c>
      <c r="F131" s="75">
        <v>237500</v>
      </c>
      <c r="G131" s="30">
        <f t="shared" si="2"/>
        <v>47500</v>
      </c>
      <c r="H131" s="30">
        <f t="shared" si="3"/>
        <v>47500</v>
      </c>
      <c r="I131" s="31">
        <f t="shared" si="4"/>
        <v>285000</v>
      </c>
      <c r="J131" s="31">
        <f t="shared" si="5"/>
        <v>285000</v>
      </c>
      <c r="K131" s="62"/>
    </row>
    <row r="132" spans="2:11" s="5" customFormat="1" ht="16.5" customHeight="1">
      <c r="B132" s="81" t="s">
        <v>228</v>
      </c>
      <c r="C132" s="142" t="s">
        <v>99</v>
      </c>
      <c r="D132" s="143"/>
      <c r="E132" s="53">
        <v>12375</v>
      </c>
      <c r="F132" s="53">
        <v>12375</v>
      </c>
      <c r="G132" s="30">
        <f t="shared" si="2"/>
        <v>2475</v>
      </c>
      <c r="H132" s="30">
        <f t="shared" si="3"/>
        <v>2475</v>
      </c>
      <c r="I132" s="31">
        <f t="shared" si="4"/>
        <v>14850</v>
      </c>
      <c r="J132" s="31">
        <f t="shared" si="5"/>
        <v>14850</v>
      </c>
      <c r="K132" s="62"/>
    </row>
    <row r="133" spans="2:11" s="5" customFormat="1" ht="16.5" customHeight="1">
      <c r="B133" s="82"/>
      <c r="C133" s="142" t="s">
        <v>100</v>
      </c>
      <c r="D133" s="143"/>
      <c r="E133" s="75">
        <v>21250</v>
      </c>
      <c r="F133" s="75">
        <v>21250</v>
      </c>
      <c r="G133" s="30">
        <f t="shared" si="2"/>
        <v>4250</v>
      </c>
      <c r="H133" s="30">
        <f t="shared" si="3"/>
        <v>4250</v>
      </c>
      <c r="I133" s="31">
        <f t="shared" si="4"/>
        <v>25500</v>
      </c>
      <c r="J133" s="31">
        <f t="shared" si="5"/>
        <v>25500</v>
      </c>
      <c r="K133" s="62"/>
    </row>
    <row r="134" spans="2:11" s="5" customFormat="1" ht="16.5" customHeight="1">
      <c r="B134" s="81" t="s">
        <v>229</v>
      </c>
      <c r="C134" s="142" t="s">
        <v>99</v>
      </c>
      <c r="D134" s="143"/>
      <c r="E134" s="53">
        <v>36250</v>
      </c>
      <c r="F134" s="53">
        <v>36250</v>
      </c>
      <c r="G134" s="30">
        <f t="shared" ref="G134:H156" si="6">SUM(I134-E134)</f>
        <v>7250</v>
      </c>
      <c r="H134" s="30">
        <f t="shared" si="6"/>
        <v>7250</v>
      </c>
      <c r="I134" s="31">
        <f t="shared" ref="I134:J156" si="7">E134*12/10</f>
        <v>43500</v>
      </c>
      <c r="J134" s="31">
        <f t="shared" si="7"/>
        <v>43500</v>
      </c>
      <c r="K134" s="62"/>
    </row>
    <row r="135" spans="2:11" s="5" customFormat="1" ht="16.5" customHeight="1">
      <c r="B135" s="82"/>
      <c r="C135" s="142" t="s">
        <v>100</v>
      </c>
      <c r="D135" s="143"/>
      <c r="E135" s="75">
        <v>62500</v>
      </c>
      <c r="F135" s="75">
        <v>62500</v>
      </c>
      <c r="G135" s="30">
        <f t="shared" si="6"/>
        <v>12500</v>
      </c>
      <c r="H135" s="30">
        <f t="shared" si="6"/>
        <v>12500</v>
      </c>
      <c r="I135" s="31">
        <f t="shared" si="7"/>
        <v>75000</v>
      </c>
      <c r="J135" s="31">
        <f t="shared" si="7"/>
        <v>75000</v>
      </c>
      <c r="K135" s="62"/>
    </row>
    <row r="136" spans="2:11" s="5" customFormat="1" ht="16.5" customHeight="1">
      <c r="B136" s="81" t="s">
        <v>230</v>
      </c>
      <c r="C136" s="142" t="s">
        <v>99</v>
      </c>
      <c r="D136" s="143"/>
      <c r="E136" s="75">
        <v>5483.33</v>
      </c>
      <c r="F136" s="75">
        <v>5483.33</v>
      </c>
      <c r="G136" s="30">
        <f t="shared" si="6"/>
        <v>1096.6659999999993</v>
      </c>
      <c r="H136" s="30">
        <f t="shared" si="6"/>
        <v>1096.6659999999993</v>
      </c>
      <c r="I136" s="31">
        <f t="shared" si="7"/>
        <v>6579.9959999999992</v>
      </c>
      <c r="J136" s="31">
        <f t="shared" si="7"/>
        <v>6579.9959999999992</v>
      </c>
      <c r="K136" s="62"/>
    </row>
    <row r="137" spans="2:11" s="5" customFormat="1" ht="16.5" customHeight="1">
      <c r="B137" s="82"/>
      <c r="C137" s="142" t="s">
        <v>100</v>
      </c>
      <c r="D137" s="143"/>
      <c r="E137" s="53">
        <v>5333.33</v>
      </c>
      <c r="F137" s="53">
        <v>5333.33</v>
      </c>
      <c r="G137" s="30">
        <f t="shared" si="6"/>
        <v>1066.67</v>
      </c>
      <c r="H137" s="30">
        <f t="shared" si="6"/>
        <v>1066.67</v>
      </c>
      <c r="I137" s="31">
        <v>6400</v>
      </c>
      <c r="J137" s="31">
        <v>6400</v>
      </c>
      <c r="K137" s="62"/>
    </row>
    <row r="138" spans="2:11" s="5" customFormat="1" ht="16.5" customHeight="1">
      <c r="B138" s="81" t="s">
        <v>231</v>
      </c>
      <c r="C138" s="142" t="s">
        <v>99</v>
      </c>
      <c r="D138" s="143"/>
      <c r="E138" s="75">
        <v>22600</v>
      </c>
      <c r="F138" s="75">
        <v>22600</v>
      </c>
      <c r="G138" s="30">
        <f t="shared" si="6"/>
        <v>4520</v>
      </c>
      <c r="H138" s="30">
        <f t="shared" si="6"/>
        <v>4520</v>
      </c>
      <c r="I138" s="31">
        <f t="shared" si="7"/>
        <v>27120</v>
      </c>
      <c r="J138" s="31">
        <f t="shared" si="7"/>
        <v>27120</v>
      </c>
      <c r="K138" s="62"/>
    </row>
    <row r="139" spans="2:11" s="5" customFormat="1" ht="16.5" customHeight="1">
      <c r="B139" s="82"/>
      <c r="C139" s="142" t="s">
        <v>100</v>
      </c>
      <c r="D139" s="143"/>
      <c r="E139" s="53">
        <v>21500</v>
      </c>
      <c r="F139" s="53">
        <v>21500</v>
      </c>
      <c r="G139" s="30">
        <f t="shared" si="6"/>
        <v>4300</v>
      </c>
      <c r="H139" s="30">
        <f t="shared" si="6"/>
        <v>4300</v>
      </c>
      <c r="I139" s="31">
        <f t="shared" si="7"/>
        <v>25800</v>
      </c>
      <c r="J139" s="31">
        <f t="shared" si="7"/>
        <v>25800</v>
      </c>
      <c r="K139" s="62"/>
    </row>
    <row r="140" spans="2:11" s="5" customFormat="1" ht="14.25" customHeight="1">
      <c r="B140" s="81" t="s">
        <v>232</v>
      </c>
      <c r="C140" s="142" t="s">
        <v>99</v>
      </c>
      <c r="D140" s="143"/>
      <c r="E140" s="75">
        <v>500000</v>
      </c>
      <c r="F140" s="75">
        <v>500000</v>
      </c>
      <c r="G140" s="30">
        <f t="shared" si="6"/>
        <v>100000</v>
      </c>
      <c r="H140" s="30">
        <f t="shared" si="6"/>
        <v>100000</v>
      </c>
      <c r="I140" s="31">
        <f t="shared" si="7"/>
        <v>600000</v>
      </c>
      <c r="J140" s="31">
        <f t="shared" si="7"/>
        <v>600000</v>
      </c>
      <c r="K140" s="62"/>
    </row>
    <row r="141" spans="2:11" s="5" customFormat="1" ht="14.25" customHeight="1">
      <c r="B141" s="82"/>
      <c r="C141" s="142" t="s">
        <v>241</v>
      </c>
      <c r="D141" s="143"/>
      <c r="E141" s="75">
        <v>52083.33</v>
      </c>
      <c r="F141" s="75">
        <v>52083.33</v>
      </c>
      <c r="G141" s="30">
        <f t="shared" si="6"/>
        <v>10416.665999999997</v>
      </c>
      <c r="H141" s="30">
        <f t="shared" si="6"/>
        <v>10416.665999999997</v>
      </c>
      <c r="I141" s="31">
        <f t="shared" si="7"/>
        <v>62499.995999999999</v>
      </c>
      <c r="J141" s="31">
        <f t="shared" si="7"/>
        <v>62499.995999999999</v>
      </c>
      <c r="K141" s="62"/>
    </row>
    <row r="142" spans="2:11" s="5" customFormat="1" ht="14.25" customHeight="1">
      <c r="B142" s="82"/>
      <c r="C142" s="142" t="s">
        <v>100</v>
      </c>
      <c r="D142" s="143"/>
      <c r="E142" s="75">
        <v>50000</v>
      </c>
      <c r="F142" s="75">
        <v>50000</v>
      </c>
      <c r="G142" s="30">
        <f t="shared" si="6"/>
        <v>10000</v>
      </c>
      <c r="H142" s="30">
        <f t="shared" si="6"/>
        <v>10000</v>
      </c>
      <c r="I142" s="31">
        <f t="shared" si="7"/>
        <v>60000</v>
      </c>
      <c r="J142" s="31">
        <f t="shared" si="7"/>
        <v>60000</v>
      </c>
      <c r="K142" s="62"/>
    </row>
    <row r="143" spans="2:11" s="5" customFormat="1" ht="16.5" customHeight="1">
      <c r="B143" s="81" t="s">
        <v>233</v>
      </c>
      <c r="C143" s="142" t="s">
        <v>99</v>
      </c>
      <c r="D143" s="143"/>
      <c r="E143" s="75">
        <v>89166.67</v>
      </c>
      <c r="F143" s="75">
        <v>89166.67</v>
      </c>
      <c r="G143" s="30">
        <f t="shared" si="6"/>
        <v>17833.334000000003</v>
      </c>
      <c r="H143" s="30">
        <f t="shared" si="6"/>
        <v>17833.334000000003</v>
      </c>
      <c r="I143" s="31">
        <f t="shared" si="7"/>
        <v>107000.004</v>
      </c>
      <c r="J143" s="31">
        <f t="shared" si="7"/>
        <v>107000.004</v>
      </c>
      <c r="K143" s="62"/>
    </row>
    <row r="144" spans="2:11" s="5" customFormat="1" ht="16.5" customHeight="1">
      <c r="B144" s="82"/>
      <c r="C144" s="142" t="s">
        <v>100</v>
      </c>
      <c r="D144" s="143"/>
      <c r="E144" s="75">
        <v>700000</v>
      </c>
      <c r="F144" s="75">
        <v>700000</v>
      </c>
      <c r="G144" s="30">
        <f t="shared" si="6"/>
        <v>140000</v>
      </c>
      <c r="H144" s="30">
        <f t="shared" si="6"/>
        <v>140000</v>
      </c>
      <c r="I144" s="31">
        <f t="shared" si="7"/>
        <v>840000</v>
      </c>
      <c r="J144" s="31">
        <f t="shared" si="7"/>
        <v>840000</v>
      </c>
      <c r="K144" s="62"/>
    </row>
    <row r="145" spans="2:11" s="5" customFormat="1" ht="16.5" customHeight="1">
      <c r="B145" s="81" t="s">
        <v>234</v>
      </c>
      <c r="C145" s="142" t="s">
        <v>99</v>
      </c>
      <c r="D145" s="143"/>
      <c r="E145" s="75">
        <v>116666.67</v>
      </c>
      <c r="F145" s="75">
        <v>116666.67</v>
      </c>
      <c r="G145" s="30">
        <f t="shared" si="6"/>
        <v>23333.334000000017</v>
      </c>
      <c r="H145" s="30">
        <f t="shared" si="6"/>
        <v>23333.334000000017</v>
      </c>
      <c r="I145" s="31">
        <f t="shared" si="7"/>
        <v>140000.00400000002</v>
      </c>
      <c r="J145" s="31">
        <f t="shared" si="7"/>
        <v>140000.00400000002</v>
      </c>
      <c r="K145" s="62"/>
    </row>
    <row r="146" spans="2:11" s="5" customFormat="1" ht="16.5" customHeight="1">
      <c r="B146" s="82"/>
      <c r="C146" s="142" t="s">
        <v>100</v>
      </c>
      <c r="D146" s="143"/>
      <c r="E146" s="75">
        <v>25000</v>
      </c>
      <c r="F146" s="75">
        <v>25000</v>
      </c>
      <c r="G146" s="30">
        <f t="shared" si="6"/>
        <v>5000</v>
      </c>
      <c r="H146" s="30">
        <f t="shared" si="6"/>
        <v>5000</v>
      </c>
      <c r="I146" s="31">
        <f t="shared" si="7"/>
        <v>30000</v>
      </c>
      <c r="J146" s="31">
        <f t="shared" si="7"/>
        <v>30000</v>
      </c>
      <c r="K146" s="62"/>
    </row>
    <row r="147" spans="2:11" s="5" customFormat="1" ht="16.5" customHeight="1">
      <c r="B147" s="81" t="s">
        <v>235</v>
      </c>
      <c r="C147" s="142" t="s">
        <v>99</v>
      </c>
      <c r="D147" s="143"/>
      <c r="E147" s="75">
        <v>60000</v>
      </c>
      <c r="F147" s="75">
        <v>60000</v>
      </c>
      <c r="G147" s="30">
        <f t="shared" si="6"/>
        <v>12000</v>
      </c>
      <c r="H147" s="30">
        <f t="shared" si="6"/>
        <v>12000</v>
      </c>
      <c r="I147" s="31">
        <f t="shared" si="7"/>
        <v>72000</v>
      </c>
      <c r="J147" s="31">
        <f t="shared" si="7"/>
        <v>72000</v>
      </c>
      <c r="K147" s="62"/>
    </row>
    <row r="148" spans="2:11" s="5" customFormat="1" ht="17.25" customHeight="1">
      <c r="B148" s="82"/>
      <c r="C148" s="142" t="s">
        <v>100</v>
      </c>
      <c r="D148" s="143"/>
      <c r="E148" s="75">
        <v>75000</v>
      </c>
      <c r="F148" s="75">
        <v>75000</v>
      </c>
      <c r="G148" s="30">
        <f t="shared" si="6"/>
        <v>15000</v>
      </c>
      <c r="H148" s="30">
        <f t="shared" si="6"/>
        <v>15000</v>
      </c>
      <c r="I148" s="31">
        <f t="shared" si="7"/>
        <v>90000</v>
      </c>
      <c r="J148" s="31">
        <f t="shared" si="7"/>
        <v>90000</v>
      </c>
      <c r="K148" s="62"/>
    </row>
    <row r="149" spans="2:11" s="5" customFormat="1" ht="17.25" customHeight="1">
      <c r="B149" s="81" t="s">
        <v>236</v>
      </c>
      <c r="C149" s="142" t="s">
        <v>99</v>
      </c>
      <c r="D149" s="143"/>
      <c r="E149" s="75">
        <v>40333.33</v>
      </c>
      <c r="F149" s="75">
        <v>40333.33</v>
      </c>
      <c r="G149" s="30">
        <f t="shared" si="6"/>
        <v>8066.6659999999974</v>
      </c>
      <c r="H149" s="30">
        <f t="shared" si="6"/>
        <v>8066.6659999999974</v>
      </c>
      <c r="I149" s="31">
        <f t="shared" si="7"/>
        <v>48399.995999999999</v>
      </c>
      <c r="J149" s="31">
        <f t="shared" si="7"/>
        <v>48399.995999999999</v>
      </c>
      <c r="K149" s="62"/>
    </row>
    <row r="150" spans="2:11" s="5" customFormat="1" ht="17.25" customHeight="1">
      <c r="B150" s="82"/>
      <c r="C150" s="142" t="s">
        <v>100</v>
      </c>
      <c r="D150" s="143"/>
      <c r="E150" s="75">
        <v>66000</v>
      </c>
      <c r="F150" s="75">
        <v>66000</v>
      </c>
      <c r="G150" s="30">
        <f t="shared" si="6"/>
        <v>13200</v>
      </c>
      <c r="H150" s="30">
        <f t="shared" si="6"/>
        <v>13200</v>
      </c>
      <c r="I150" s="31">
        <f t="shared" si="7"/>
        <v>79200</v>
      </c>
      <c r="J150" s="31">
        <f t="shared" si="7"/>
        <v>79200</v>
      </c>
      <c r="K150" s="62"/>
    </row>
    <row r="151" spans="2:11" s="5" customFormat="1" ht="17.25" customHeight="1">
      <c r="B151" s="81" t="s">
        <v>237</v>
      </c>
      <c r="C151" s="142" t="s">
        <v>99</v>
      </c>
      <c r="D151" s="143"/>
      <c r="E151" s="75">
        <v>28750</v>
      </c>
      <c r="F151" s="75">
        <v>28750</v>
      </c>
      <c r="G151" s="30">
        <f t="shared" si="6"/>
        <v>5750</v>
      </c>
      <c r="H151" s="30">
        <f t="shared" si="6"/>
        <v>5750</v>
      </c>
      <c r="I151" s="31">
        <f t="shared" si="7"/>
        <v>34500</v>
      </c>
      <c r="J151" s="31">
        <f t="shared" si="7"/>
        <v>34500</v>
      </c>
      <c r="K151" s="62"/>
    </row>
    <row r="152" spans="2:11" s="5" customFormat="1" ht="17.25" customHeight="1">
      <c r="B152" s="82"/>
      <c r="C152" s="142" t="s">
        <v>100</v>
      </c>
      <c r="D152" s="143"/>
      <c r="E152" s="75">
        <v>36666.67</v>
      </c>
      <c r="F152" s="75">
        <v>36666.67</v>
      </c>
      <c r="G152" s="30">
        <f t="shared" si="6"/>
        <v>7333.3340000000026</v>
      </c>
      <c r="H152" s="30">
        <f t="shared" si="6"/>
        <v>7333.3340000000026</v>
      </c>
      <c r="I152" s="31">
        <f t="shared" si="7"/>
        <v>44000.004000000001</v>
      </c>
      <c r="J152" s="31">
        <f t="shared" si="7"/>
        <v>44000.004000000001</v>
      </c>
      <c r="K152" s="62"/>
    </row>
    <row r="153" spans="2:11" s="5" customFormat="1" ht="35.25" customHeight="1">
      <c r="B153" s="72" t="s">
        <v>238</v>
      </c>
      <c r="C153" s="142" t="s">
        <v>99</v>
      </c>
      <c r="D153" s="143"/>
      <c r="E153" s="53">
        <v>34166.67</v>
      </c>
      <c r="F153" s="53">
        <v>34166.67</v>
      </c>
      <c r="G153" s="30">
        <f t="shared" si="6"/>
        <v>6833.3300000000017</v>
      </c>
      <c r="H153" s="30">
        <f t="shared" si="6"/>
        <v>6833.3300000000017</v>
      </c>
      <c r="I153" s="31">
        <v>41000</v>
      </c>
      <c r="J153" s="31">
        <v>41000</v>
      </c>
      <c r="K153" s="62"/>
    </row>
    <row r="154" spans="2:11" s="5" customFormat="1" ht="37.5" customHeight="1">
      <c r="B154" s="72" t="s">
        <v>239</v>
      </c>
      <c r="C154" s="142" t="s">
        <v>99</v>
      </c>
      <c r="D154" s="143"/>
      <c r="E154" s="53">
        <v>8750</v>
      </c>
      <c r="F154" s="53">
        <v>8750</v>
      </c>
      <c r="G154" s="30">
        <f t="shared" si="6"/>
        <v>1750</v>
      </c>
      <c r="H154" s="30">
        <f t="shared" si="6"/>
        <v>1750</v>
      </c>
      <c r="I154" s="31">
        <f t="shared" si="7"/>
        <v>10500</v>
      </c>
      <c r="J154" s="31">
        <f t="shared" si="7"/>
        <v>10500</v>
      </c>
      <c r="K154" s="62"/>
    </row>
    <row r="155" spans="2:11" s="5" customFormat="1" ht="17.25" customHeight="1">
      <c r="B155" s="81" t="s">
        <v>240</v>
      </c>
      <c r="C155" s="142" t="s">
        <v>99</v>
      </c>
      <c r="D155" s="143"/>
      <c r="E155" s="75">
        <v>39166.67</v>
      </c>
      <c r="F155" s="75">
        <v>39166.67</v>
      </c>
      <c r="G155" s="30">
        <f t="shared" si="6"/>
        <v>7833.3340000000026</v>
      </c>
      <c r="H155" s="30">
        <f t="shared" si="6"/>
        <v>7833.3340000000026</v>
      </c>
      <c r="I155" s="31">
        <f t="shared" si="7"/>
        <v>47000.004000000001</v>
      </c>
      <c r="J155" s="31">
        <f t="shared" si="7"/>
        <v>47000.004000000001</v>
      </c>
      <c r="K155" s="62"/>
    </row>
    <row r="156" spans="2:11" s="5" customFormat="1" ht="17.25" customHeight="1">
      <c r="B156" s="82"/>
      <c r="C156" s="142" t="s">
        <v>100</v>
      </c>
      <c r="D156" s="143"/>
      <c r="E156" s="75">
        <v>61666.67</v>
      </c>
      <c r="F156" s="75">
        <v>61666.67</v>
      </c>
      <c r="G156" s="30">
        <f t="shared" si="6"/>
        <v>12333.334000000003</v>
      </c>
      <c r="H156" s="30">
        <f t="shared" si="6"/>
        <v>12333.334000000003</v>
      </c>
      <c r="I156" s="31">
        <f t="shared" si="7"/>
        <v>74000.004000000001</v>
      </c>
      <c r="J156" s="31">
        <f t="shared" si="7"/>
        <v>74000.004000000001</v>
      </c>
      <c r="K156" s="62"/>
    </row>
    <row r="157" spans="2:11" ht="24" customHeight="1">
      <c r="B157" s="79" t="s">
        <v>34</v>
      </c>
      <c r="C157" s="167"/>
      <c r="D157" s="128"/>
      <c r="E157" s="142" t="s">
        <v>242</v>
      </c>
      <c r="F157" s="158"/>
      <c r="G157" s="158"/>
      <c r="H157" s="158"/>
      <c r="I157" s="158"/>
      <c r="J157" s="143"/>
    </row>
    <row r="158" spans="2:11" ht="9" customHeight="1">
      <c r="B158" s="88"/>
      <c r="C158" s="89"/>
      <c r="D158" s="89"/>
      <c r="E158" s="89"/>
      <c r="F158" s="89"/>
      <c r="G158" s="89"/>
      <c r="H158" s="89"/>
      <c r="I158" s="89"/>
      <c r="J158" s="90"/>
    </row>
    <row r="159" spans="2:11" ht="13.5" customHeight="1">
      <c r="B159" s="121" t="s">
        <v>35</v>
      </c>
      <c r="C159" s="146"/>
      <c r="D159" s="146"/>
      <c r="E159" s="146"/>
      <c r="F159" s="146"/>
      <c r="G159" s="146"/>
      <c r="H159" s="146"/>
      <c r="I159" s="146"/>
      <c r="J159" s="122"/>
    </row>
    <row r="160" spans="2:11" ht="13.5" customHeight="1">
      <c r="B160" s="157" t="s">
        <v>38</v>
      </c>
      <c r="C160" s="168" t="s">
        <v>37</v>
      </c>
      <c r="D160" s="121" t="s">
        <v>36</v>
      </c>
      <c r="E160" s="146"/>
      <c r="F160" s="146"/>
      <c r="G160" s="146"/>
      <c r="H160" s="146"/>
      <c r="I160" s="146"/>
      <c r="J160" s="122"/>
    </row>
    <row r="161" spans="2:11" ht="104.25" customHeight="1">
      <c r="B161" s="157"/>
      <c r="C161" s="169"/>
      <c r="D161" s="24" t="s">
        <v>39</v>
      </c>
      <c r="E161" s="4" t="s">
        <v>40</v>
      </c>
      <c r="F161" s="20" t="s">
        <v>81</v>
      </c>
      <c r="G161" s="21" t="s">
        <v>42</v>
      </c>
      <c r="H161" s="3" t="s">
        <v>41</v>
      </c>
      <c r="I161" s="159" t="s">
        <v>43</v>
      </c>
      <c r="J161" s="160"/>
    </row>
    <row r="162" spans="2:11" ht="12.75" customHeight="1">
      <c r="B162" s="12"/>
      <c r="C162" s="10"/>
      <c r="D162" s="9"/>
      <c r="E162" s="9"/>
      <c r="F162" s="11"/>
      <c r="G162" s="19"/>
      <c r="H162" s="8"/>
      <c r="I162" s="161"/>
      <c r="J162" s="162"/>
    </row>
    <row r="163" spans="2:11" ht="12.75" customHeight="1">
      <c r="B163" s="149" t="s">
        <v>87</v>
      </c>
      <c r="C163" s="150"/>
      <c r="D163" s="150"/>
      <c r="E163" s="150"/>
      <c r="F163" s="150"/>
      <c r="G163" s="150"/>
      <c r="H163" s="150"/>
      <c r="I163" s="150"/>
      <c r="J163" s="151"/>
    </row>
    <row r="164" spans="2:11" ht="12.75" customHeight="1">
      <c r="B164" s="165" t="s">
        <v>34</v>
      </c>
      <c r="C164" s="166"/>
      <c r="D164" s="159" t="s">
        <v>134</v>
      </c>
      <c r="E164" s="163"/>
      <c r="F164" s="163"/>
      <c r="G164" s="163"/>
      <c r="H164" s="163"/>
      <c r="I164" s="163"/>
      <c r="J164" s="164"/>
    </row>
    <row r="165" spans="2:11" ht="8.25" customHeight="1">
      <c r="B165" s="171"/>
      <c r="C165" s="172"/>
      <c r="D165" s="172"/>
      <c r="E165" s="172"/>
      <c r="F165" s="172"/>
      <c r="G165" s="172"/>
      <c r="H165" s="172"/>
      <c r="I165" s="172"/>
      <c r="J165" s="173"/>
    </row>
    <row r="166" spans="2:11" ht="10.5" customHeight="1">
      <c r="B166" s="148" t="s">
        <v>88</v>
      </c>
      <c r="C166" s="148"/>
      <c r="D166" s="148"/>
      <c r="E166" s="148"/>
      <c r="F166" s="132" t="s">
        <v>135</v>
      </c>
      <c r="G166" s="132"/>
      <c r="H166" s="132"/>
      <c r="I166" s="132"/>
      <c r="J166" s="132"/>
    </row>
    <row r="167" spans="2:11" ht="12.75" customHeight="1">
      <c r="B167" s="148" t="s">
        <v>89</v>
      </c>
      <c r="C167" s="148"/>
      <c r="D167" s="148"/>
      <c r="E167" s="148"/>
      <c r="F167" s="170" t="s">
        <v>90</v>
      </c>
      <c r="G167" s="170"/>
      <c r="H167" s="170"/>
      <c r="I167" s="170"/>
      <c r="J167" s="51" t="s">
        <v>91</v>
      </c>
    </row>
    <row r="168" spans="2:11" ht="12.75" customHeight="1">
      <c r="B168" s="148"/>
      <c r="C168" s="148"/>
      <c r="D168" s="148"/>
      <c r="E168" s="148"/>
      <c r="F168" s="132" t="s">
        <v>243</v>
      </c>
      <c r="G168" s="132"/>
      <c r="H168" s="132"/>
      <c r="I168" s="132"/>
      <c r="J168" s="77" t="s">
        <v>244</v>
      </c>
    </row>
    <row r="169" spans="2:11" ht="21.75" customHeight="1">
      <c r="B169" s="148" t="s">
        <v>92</v>
      </c>
      <c r="C169" s="148"/>
      <c r="D169" s="148"/>
      <c r="E169" s="148"/>
      <c r="F169" s="132" t="s">
        <v>245</v>
      </c>
      <c r="G169" s="132"/>
      <c r="H169" s="132"/>
      <c r="I169" s="132"/>
      <c r="J169" s="132"/>
    </row>
    <row r="170" spans="2:11" ht="21.75" customHeight="1">
      <c r="B170" s="148" t="s">
        <v>93</v>
      </c>
      <c r="C170" s="148"/>
      <c r="D170" s="148"/>
      <c r="E170" s="148"/>
      <c r="F170" s="132" t="s">
        <v>136</v>
      </c>
      <c r="G170" s="132"/>
      <c r="H170" s="132"/>
      <c r="I170" s="132"/>
      <c r="J170" s="132"/>
    </row>
    <row r="171" spans="2:11" ht="16.5" customHeight="1">
      <c r="B171" s="148" t="s">
        <v>94</v>
      </c>
      <c r="C171" s="148"/>
      <c r="D171" s="148"/>
      <c r="E171" s="148"/>
      <c r="F171" s="132" t="s">
        <v>246</v>
      </c>
      <c r="G171" s="132"/>
      <c r="H171" s="132"/>
      <c r="I171" s="132"/>
      <c r="J171" s="132"/>
    </row>
    <row r="172" spans="2:11" ht="9.75" customHeight="1">
      <c r="B172" s="171"/>
      <c r="C172" s="172"/>
      <c r="D172" s="172"/>
      <c r="E172" s="172"/>
      <c r="F172" s="172"/>
      <c r="G172" s="172"/>
      <c r="H172" s="172"/>
      <c r="I172" s="172"/>
      <c r="J172" s="173"/>
    </row>
    <row r="173" spans="2:11" s="5" customFormat="1" ht="12.75" customHeight="1">
      <c r="B173" s="133" t="s">
        <v>2</v>
      </c>
      <c r="C173" s="133" t="s">
        <v>44</v>
      </c>
      <c r="D173" s="121" t="s">
        <v>45</v>
      </c>
      <c r="E173" s="146"/>
      <c r="F173" s="146"/>
      <c r="G173" s="146"/>
      <c r="H173" s="146"/>
      <c r="I173" s="146"/>
      <c r="J173" s="122"/>
      <c r="K173" s="62"/>
    </row>
    <row r="174" spans="2:11" s="5" customFormat="1" ht="12.75" customHeight="1">
      <c r="B174" s="134"/>
      <c r="C174" s="134"/>
      <c r="D174" s="123" t="s">
        <v>46</v>
      </c>
      <c r="E174" s="124"/>
      <c r="F174" s="116" t="s">
        <v>47</v>
      </c>
      <c r="G174" s="116" t="s">
        <v>48</v>
      </c>
      <c r="H174" s="116" t="s">
        <v>49</v>
      </c>
      <c r="I174" s="79" t="s">
        <v>50</v>
      </c>
      <c r="J174" s="80"/>
      <c r="K174" s="62"/>
    </row>
    <row r="175" spans="2:11" s="5" customFormat="1" ht="12.75" customHeight="1">
      <c r="B175" s="134"/>
      <c r="C175" s="134"/>
      <c r="D175" s="125"/>
      <c r="E175" s="126"/>
      <c r="F175" s="117"/>
      <c r="G175" s="117"/>
      <c r="H175" s="117"/>
      <c r="I175" s="121" t="s">
        <v>27</v>
      </c>
      <c r="J175" s="122"/>
      <c r="K175" s="62"/>
    </row>
    <row r="176" spans="2:11" s="5" customFormat="1" ht="12.75" customHeight="1">
      <c r="B176" s="135"/>
      <c r="C176" s="135"/>
      <c r="D176" s="127"/>
      <c r="E176" s="128"/>
      <c r="F176" s="118"/>
      <c r="G176" s="118"/>
      <c r="H176" s="118"/>
      <c r="I176" s="34" t="s">
        <v>86</v>
      </c>
      <c r="J176" s="52" t="s">
        <v>30</v>
      </c>
      <c r="K176" s="62"/>
    </row>
    <row r="177" spans="2:11" s="5" customFormat="1" ht="11.25" customHeight="1">
      <c r="B177" s="28" t="s">
        <v>51</v>
      </c>
      <c r="C177" s="148" t="s">
        <v>121</v>
      </c>
      <c r="D177" s="148" t="s">
        <v>247</v>
      </c>
      <c r="E177" s="148"/>
      <c r="F177" s="170" t="s">
        <v>246</v>
      </c>
      <c r="G177" s="170" t="s">
        <v>95</v>
      </c>
      <c r="H177" s="132"/>
      <c r="I177" s="119" t="s">
        <v>248</v>
      </c>
      <c r="J177" s="120"/>
      <c r="K177" s="62"/>
    </row>
    <row r="178" spans="2:11" s="5" customFormat="1" ht="11.25" customHeight="1">
      <c r="B178" s="76">
        <v>1</v>
      </c>
      <c r="C178" s="148"/>
      <c r="D178" s="148"/>
      <c r="E178" s="148"/>
      <c r="F178" s="170"/>
      <c r="G178" s="170"/>
      <c r="H178" s="132"/>
      <c r="I178" s="78">
        <v>25800</v>
      </c>
      <c r="J178" s="48">
        <f t="shared" ref="J178:J190" si="8">I178</f>
        <v>25800</v>
      </c>
      <c r="K178" s="62"/>
    </row>
    <row r="179" spans="2:11" s="5" customFormat="1" ht="11.25" customHeight="1">
      <c r="B179" s="76">
        <v>2</v>
      </c>
      <c r="C179" s="148"/>
      <c r="D179" s="148"/>
      <c r="E179" s="148"/>
      <c r="F179" s="170"/>
      <c r="G179" s="170"/>
      <c r="H179" s="132"/>
      <c r="I179" s="78">
        <v>106074</v>
      </c>
      <c r="J179" s="73">
        <f t="shared" si="8"/>
        <v>106074</v>
      </c>
      <c r="K179" s="62"/>
    </row>
    <row r="180" spans="2:11" s="5" customFormat="1" ht="11.25" customHeight="1">
      <c r="B180" s="76">
        <v>5</v>
      </c>
      <c r="C180" s="148"/>
      <c r="D180" s="148"/>
      <c r="E180" s="148"/>
      <c r="F180" s="170"/>
      <c r="G180" s="170"/>
      <c r="H180" s="132"/>
      <c r="I180" s="78">
        <v>27900</v>
      </c>
      <c r="J180" s="73">
        <f t="shared" si="8"/>
        <v>27900</v>
      </c>
      <c r="K180" s="62"/>
    </row>
    <row r="181" spans="2:11" s="5" customFormat="1" ht="11.25" customHeight="1">
      <c r="B181" s="76">
        <v>6</v>
      </c>
      <c r="C181" s="148"/>
      <c r="D181" s="148"/>
      <c r="E181" s="148"/>
      <c r="F181" s="170"/>
      <c r="G181" s="170"/>
      <c r="H181" s="132"/>
      <c r="I181" s="78">
        <v>4820</v>
      </c>
      <c r="J181" s="73">
        <f t="shared" si="8"/>
        <v>4820</v>
      </c>
      <c r="K181" s="62"/>
    </row>
    <row r="182" spans="2:11" s="5" customFormat="1" ht="11.25" customHeight="1">
      <c r="B182" s="76">
        <v>7</v>
      </c>
      <c r="C182" s="148"/>
      <c r="D182" s="148"/>
      <c r="E182" s="148"/>
      <c r="F182" s="170"/>
      <c r="G182" s="170"/>
      <c r="H182" s="132"/>
      <c r="I182" s="78">
        <v>8700</v>
      </c>
      <c r="J182" s="73">
        <f t="shared" si="8"/>
        <v>8700</v>
      </c>
      <c r="K182" s="62"/>
    </row>
    <row r="183" spans="2:11" s="5" customFormat="1" ht="11.25" customHeight="1">
      <c r="B183" s="76">
        <v>11</v>
      </c>
      <c r="C183" s="148"/>
      <c r="D183" s="148"/>
      <c r="E183" s="148"/>
      <c r="F183" s="170"/>
      <c r="G183" s="170"/>
      <c r="H183" s="132"/>
      <c r="I183" s="78">
        <v>12200</v>
      </c>
      <c r="J183" s="73">
        <f t="shared" si="8"/>
        <v>12200</v>
      </c>
      <c r="K183" s="62"/>
    </row>
    <row r="184" spans="2:11" s="5" customFormat="1" ht="11.25" customHeight="1">
      <c r="B184" s="41" t="s">
        <v>52</v>
      </c>
      <c r="C184" s="148"/>
      <c r="D184" s="148"/>
      <c r="E184" s="148"/>
      <c r="F184" s="170"/>
      <c r="G184" s="170"/>
      <c r="H184" s="132"/>
      <c r="I184" s="29" t="s">
        <v>53</v>
      </c>
      <c r="J184" s="47">
        <f>SUM(J178:J183)</f>
        <v>185494</v>
      </c>
      <c r="K184" s="62"/>
    </row>
    <row r="185" spans="2:11" s="5" customFormat="1" ht="11.25" customHeight="1">
      <c r="B185" s="28" t="s">
        <v>51</v>
      </c>
      <c r="C185" s="148"/>
      <c r="D185" s="148"/>
      <c r="E185" s="148"/>
      <c r="F185" s="170"/>
      <c r="G185" s="170"/>
      <c r="H185" s="132"/>
      <c r="I185" s="119" t="s">
        <v>137</v>
      </c>
      <c r="J185" s="120"/>
      <c r="K185" s="62"/>
    </row>
    <row r="186" spans="2:11" s="5" customFormat="1" ht="11.25" customHeight="1">
      <c r="B186" s="76">
        <v>23</v>
      </c>
      <c r="C186" s="148"/>
      <c r="D186" s="148"/>
      <c r="E186" s="148"/>
      <c r="F186" s="170"/>
      <c r="G186" s="170"/>
      <c r="H186" s="132"/>
      <c r="I186" s="78">
        <v>74700</v>
      </c>
      <c r="J186" s="48">
        <f t="shared" si="8"/>
        <v>74700</v>
      </c>
      <c r="K186" s="62"/>
    </row>
    <row r="187" spans="2:11" s="5" customFormat="1" ht="11.25" customHeight="1">
      <c r="B187" s="76">
        <v>28</v>
      </c>
      <c r="C187" s="148"/>
      <c r="D187" s="148"/>
      <c r="E187" s="148"/>
      <c r="F187" s="170"/>
      <c r="G187" s="170"/>
      <c r="H187" s="132"/>
      <c r="I187" s="78">
        <v>14850</v>
      </c>
      <c r="J187" s="73">
        <f t="shared" si="8"/>
        <v>14850</v>
      </c>
      <c r="K187" s="62"/>
    </row>
    <row r="188" spans="2:11" s="5" customFormat="1" ht="11.25" customHeight="1">
      <c r="B188" s="76">
        <v>29</v>
      </c>
      <c r="C188" s="148"/>
      <c r="D188" s="148"/>
      <c r="E188" s="148"/>
      <c r="F188" s="170"/>
      <c r="G188" s="170"/>
      <c r="H188" s="132"/>
      <c r="I188" s="78">
        <v>43500</v>
      </c>
      <c r="J188" s="73">
        <f t="shared" si="8"/>
        <v>43500</v>
      </c>
      <c r="K188" s="62"/>
    </row>
    <row r="189" spans="2:11" s="5" customFormat="1" ht="11.25" customHeight="1">
      <c r="B189" s="76">
        <v>38</v>
      </c>
      <c r="C189" s="148"/>
      <c r="D189" s="148"/>
      <c r="E189" s="148"/>
      <c r="F189" s="170"/>
      <c r="G189" s="170"/>
      <c r="H189" s="132"/>
      <c r="I189" s="78">
        <v>41000</v>
      </c>
      <c r="J189" s="73">
        <f t="shared" si="8"/>
        <v>41000</v>
      </c>
      <c r="K189" s="62"/>
    </row>
    <row r="190" spans="2:11" s="5" customFormat="1" ht="11.25" customHeight="1">
      <c r="B190" s="76">
        <v>39</v>
      </c>
      <c r="C190" s="148"/>
      <c r="D190" s="148"/>
      <c r="E190" s="148"/>
      <c r="F190" s="170"/>
      <c r="G190" s="170"/>
      <c r="H190" s="132"/>
      <c r="I190" s="78">
        <v>10500</v>
      </c>
      <c r="J190" s="73">
        <f t="shared" si="8"/>
        <v>10500</v>
      </c>
      <c r="K190" s="62"/>
    </row>
    <row r="191" spans="2:11" s="5" customFormat="1" ht="11.25" customHeight="1">
      <c r="B191" s="41" t="s">
        <v>52</v>
      </c>
      <c r="C191" s="148"/>
      <c r="D191" s="148"/>
      <c r="E191" s="148"/>
      <c r="F191" s="170"/>
      <c r="G191" s="170"/>
      <c r="H191" s="132"/>
      <c r="I191" s="29" t="s">
        <v>53</v>
      </c>
      <c r="J191" s="47">
        <f>SUM(J186:J190)</f>
        <v>184550</v>
      </c>
      <c r="K191" s="62"/>
    </row>
    <row r="192" spans="2:11" s="5" customFormat="1" ht="14.25" customHeight="1">
      <c r="B192" s="28" t="s">
        <v>51</v>
      </c>
      <c r="C192" s="148" t="s">
        <v>120</v>
      </c>
      <c r="D192" s="148" t="s">
        <v>252</v>
      </c>
      <c r="E192" s="148"/>
      <c r="F192" s="130" t="s">
        <v>246</v>
      </c>
      <c r="G192" s="170" t="s">
        <v>95</v>
      </c>
      <c r="H192" s="132"/>
      <c r="I192" s="119" t="s">
        <v>248</v>
      </c>
      <c r="J192" s="120"/>
      <c r="K192" s="62"/>
    </row>
    <row r="193" spans="2:11" s="5" customFormat="1" ht="14.25" customHeight="1">
      <c r="B193" s="76">
        <v>3</v>
      </c>
      <c r="C193" s="148"/>
      <c r="D193" s="148"/>
      <c r="E193" s="148"/>
      <c r="F193" s="131"/>
      <c r="G193" s="170"/>
      <c r="H193" s="132"/>
      <c r="I193" s="78">
        <v>17580</v>
      </c>
      <c r="J193" s="48">
        <f>I193</f>
        <v>17580</v>
      </c>
      <c r="K193" s="62"/>
    </row>
    <row r="194" spans="2:11" s="5" customFormat="1" ht="14.25" customHeight="1">
      <c r="B194" s="76">
        <v>8</v>
      </c>
      <c r="C194" s="148"/>
      <c r="D194" s="148"/>
      <c r="E194" s="148"/>
      <c r="F194" s="131"/>
      <c r="G194" s="170"/>
      <c r="H194" s="132"/>
      <c r="I194" s="78">
        <v>27300</v>
      </c>
      <c r="J194" s="73">
        <f t="shared" ref="J194:J197" si="9">I194</f>
        <v>27300</v>
      </c>
      <c r="K194" s="62"/>
    </row>
    <row r="195" spans="2:11" s="5" customFormat="1" ht="14.25" customHeight="1">
      <c r="B195" s="76">
        <v>9</v>
      </c>
      <c r="C195" s="148"/>
      <c r="D195" s="148"/>
      <c r="E195" s="148"/>
      <c r="F195" s="131"/>
      <c r="G195" s="170"/>
      <c r="H195" s="132"/>
      <c r="I195" s="78">
        <v>8600</v>
      </c>
      <c r="J195" s="73">
        <f t="shared" si="9"/>
        <v>8600</v>
      </c>
      <c r="K195" s="62"/>
    </row>
    <row r="196" spans="2:11" s="5" customFormat="1" ht="14.25" customHeight="1">
      <c r="B196" s="76">
        <v>10</v>
      </c>
      <c r="C196" s="148"/>
      <c r="D196" s="148"/>
      <c r="E196" s="148"/>
      <c r="F196" s="131"/>
      <c r="G196" s="170"/>
      <c r="H196" s="132"/>
      <c r="I196" s="78">
        <v>13000</v>
      </c>
      <c r="J196" s="73">
        <f t="shared" si="9"/>
        <v>13000</v>
      </c>
      <c r="K196" s="62"/>
    </row>
    <row r="197" spans="2:11" s="5" customFormat="1" ht="14.25" customHeight="1">
      <c r="B197" s="76">
        <v>16</v>
      </c>
      <c r="C197" s="148"/>
      <c r="D197" s="148"/>
      <c r="E197" s="148"/>
      <c r="F197" s="131"/>
      <c r="G197" s="170"/>
      <c r="H197" s="132"/>
      <c r="I197" s="78">
        <v>25800</v>
      </c>
      <c r="J197" s="73">
        <f t="shared" si="9"/>
        <v>25800</v>
      </c>
      <c r="K197" s="62"/>
    </row>
    <row r="198" spans="2:11" s="5" customFormat="1" ht="14.25" customHeight="1">
      <c r="B198" s="41" t="s">
        <v>52</v>
      </c>
      <c r="C198" s="148"/>
      <c r="D198" s="148"/>
      <c r="E198" s="148"/>
      <c r="F198" s="131"/>
      <c r="G198" s="170"/>
      <c r="H198" s="132"/>
      <c r="I198" s="29" t="s">
        <v>53</v>
      </c>
      <c r="J198" s="47">
        <f>SUM(J193:J197)</f>
        <v>92280</v>
      </c>
      <c r="K198" s="62"/>
    </row>
    <row r="199" spans="2:11" s="5" customFormat="1" ht="14.25" customHeight="1">
      <c r="B199" s="28" t="s">
        <v>51</v>
      </c>
      <c r="C199" s="148"/>
      <c r="D199" s="148"/>
      <c r="E199" s="148"/>
      <c r="F199" s="131"/>
      <c r="G199" s="170"/>
      <c r="H199" s="132"/>
      <c r="I199" s="119" t="s">
        <v>137</v>
      </c>
      <c r="J199" s="120"/>
      <c r="K199" s="62"/>
    </row>
    <row r="200" spans="2:11" s="5" customFormat="1" ht="14.25" customHeight="1">
      <c r="B200" s="76">
        <v>21</v>
      </c>
      <c r="C200" s="148"/>
      <c r="D200" s="148"/>
      <c r="E200" s="148"/>
      <c r="F200" s="131"/>
      <c r="G200" s="170"/>
      <c r="H200" s="132"/>
      <c r="I200" s="78">
        <v>26700</v>
      </c>
      <c r="J200" s="48">
        <f t="shared" ref="J200:J203" si="10">I200</f>
        <v>26700</v>
      </c>
      <c r="K200" s="62"/>
    </row>
    <row r="201" spans="2:11" s="5" customFormat="1" ht="14.25" customHeight="1">
      <c r="B201" s="76">
        <v>24</v>
      </c>
      <c r="C201" s="148"/>
      <c r="D201" s="148"/>
      <c r="E201" s="148"/>
      <c r="F201" s="131"/>
      <c r="G201" s="170"/>
      <c r="H201" s="132"/>
      <c r="I201" s="78">
        <v>88200</v>
      </c>
      <c r="J201" s="48">
        <f t="shared" si="10"/>
        <v>88200</v>
      </c>
      <c r="K201" s="62"/>
    </row>
    <row r="202" spans="2:11" s="5" customFormat="1" ht="14.25" customHeight="1">
      <c r="B202" s="76">
        <v>30</v>
      </c>
      <c r="C202" s="148"/>
      <c r="D202" s="148"/>
      <c r="E202" s="148"/>
      <c r="F202" s="131"/>
      <c r="G202" s="170"/>
      <c r="H202" s="132"/>
      <c r="I202" s="78">
        <v>6400</v>
      </c>
      <c r="J202" s="48">
        <f t="shared" si="10"/>
        <v>6400</v>
      </c>
      <c r="K202" s="62"/>
    </row>
    <row r="203" spans="2:11" s="5" customFormat="1" ht="14.25" customHeight="1">
      <c r="B203" s="76">
        <v>31</v>
      </c>
      <c r="C203" s="148"/>
      <c r="D203" s="148"/>
      <c r="E203" s="148"/>
      <c r="F203" s="131"/>
      <c r="G203" s="170"/>
      <c r="H203" s="132"/>
      <c r="I203" s="78">
        <v>25800</v>
      </c>
      <c r="J203" s="48">
        <f t="shared" si="10"/>
        <v>25800</v>
      </c>
      <c r="K203" s="62"/>
    </row>
    <row r="204" spans="2:11" s="5" customFormat="1" ht="14.25" customHeight="1">
      <c r="B204" s="33" t="s">
        <v>52</v>
      </c>
      <c r="C204" s="148"/>
      <c r="D204" s="148"/>
      <c r="E204" s="148"/>
      <c r="F204" s="131"/>
      <c r="G204" s="170"/>
      <c r="H204" s="132"/>
      <c r="I204" s="29" t="s">
        <v>53</v>
      </c>
      <c r="J204" s="47">
        <f>SUM(J200:J203)</f>
        <v>147100</v>
      </c>
      <c r="K204" s="62"/>
    </row>
    <row r="205" spans="2:11" ht="15.75" customHeight="1">
      <c r="B205" s="181" t="s">
        <v>56</v>
      </c>
      <c r="C205" s="182"/>
      <c r="D205" s="182"/>
      <c r="E205" s="182"/>
      <c r="F205" s="182"/>
      <c r="G205" s="182"/>
      <c r="H205" s="183"/>
      <c r="I205" s="184"/>
      <c r="J205" s="2"/>
    </row>
    <row r="206" spans="2:11" ht="24" customHeight="1">
      <c r="B206" s="34" t="s">
        <v>82</v>
      </c>
      <c r="C206" s="34" t="s">
        <v>44</v>
      </c>
      <c r="D206" s="79" t="s">
        <v>57</v>
      </c>
      <c r="E206" s="140"/>
      <c r="F206" s="140"/>
      <c r="G206" s="185" t="s">
        <v>72</v>
      </c>
      <c r="H206" s="185"/>
      <c r="I206" s="34" t="s">
        <v>59</v>
      </c>
      <c r="J206" s="50" t="s">
        <v>58</v>
      </c>
    </row>
    <row r="207" spans="2:11" s="15" customFormat="1" ht="75" customHeight="1">
      <c r="B207" s="75" t="s">
        <v>249</v>
      </c>
      <c r="C207" s="32" t="s">
        <v>121</v>
      </c>
      <c r="D207" s="142" t="s">
        <v>128</v>
      </c>
      <c r="E207" s="158"/>
      <c r="F207" s="143"/>
      <c r="G207" s="181" t="s">
        <v>126</v>
      </c>
      <c r="H207" s="184"/>
      <c r="I207" s="32" t="s">
        <v>125</v>
      </c>
      <c r="J207" s="51" t="s">
        <v>127</v>
      </c>
      <c r="K207" s="60"/>
    </row>
    <row r="208" spans="2:11" s="15" customFormat="1" ht="54" customHeight="1">
      <c r="B208" s="75" t="s">
        <v>250</v>
      </c>
      <c r="C208" s="32" t="s">
        <v>120</v>
      </c>
      <c r="D208" s="142" t="s">
        <v>138</v>
      </c>
      <c r="E208" s="158"/>
      <c r="F208" s="143"/>
      <c r="G208" s="142" t="s">
        <v>123</v>
      </c>
      <c r="H208" s="143"/>
      <c r="I208" s="32" t="s">
        <v>122</v>
      </c>
      <c r="J208" s="46" t="s">
        <v>124</v>
      </c>
      <c r="K208" s="60"/>
    </row>
    <row r="209" spans="2:10" ht="14.25" customHeight="1">
      <c r="B209" s="171"/>
      <c r="C209" s="172"/>
      <c r="D209" s="172"/>
      <c r="E209" s="172"/>
      <c r="F209" s="172"/>
      <c r="G209" s="172"/>
      <c r="H209" s="172"/>
      <c r="I209" s="172"/>
      <c r="J209" s="173"/>
    </row>
    <row r="210" spans="2:10" ht="33.75" customHeight="1">
      <c r="B210" s="121" t="s">
        <v>34</v>
      </c>
      <c r="C210" s="146"/>
      <c r="D210" s="122"/>
      <c r="E210" s="159" t="s">
        <v>251</v>
      </c>
      <c r="F210" s="163"/>
      <c r="G210" s="163"/>
      <c r="H210" s="163"/>
      <c r="I210" s="163"/>
      <c r="J210" s="164"/>
    </row>
    <row r="211" spans="2:10" ht="14.25" customHeight="1">
      <c r="B211" s="88"/>
      <c r="C211" s="89"/>
      <c r="D211" s="89"/>
      <c r="E211" s="89"/>
      <c r="F211" s="89"/>
      <c r="G211" s="89"/>
      <c r="H211" s="89"/>
      <c r="I211" s="89"/>
      <c r="J211" s="90"/>
    </row>
    <row r="212" spans="2:10" ht="35.25" customHeight="1">
      <c r="B212" s="159" t="s">
        <v>60</v>
      </c>
      <c r="C212" s="163"/>
      <c r="D212" s="163"/>
      <c r="E212" s="79"/>
      <c r="F212" s="140"/>
      <c r="G212" s="140"/>
      <c r="H212" s="140"/>
      <c r="I212" s="140"/>
      <c r="J212" s="80"/>
    </row>
    <row r="213" spans="2:10" ht="14.25" customHeight="1">
      <c r="B213" s="174"/>
      <c r="C213" s="175"/>
      <c r="D213" s="175"/>
      <c r="E213" s="175"/>
      <c r="F213" s="175"/>
      <c r="G213" s="175"/>
      <c r="H213" s="175"/>
      <c r="I213" s="175"/>
      <c r="J213" s="176"/>
    </row>
    <row r="214" spans="2:10" ht="49.5" customHeight="1">
      <c r="B214" s="159" t="s">
        <v>61</v>
      </c>
      <c r="C214" s="163"/>
      <c r="D214" s="164"/>
      <c r="E214" s="79"/>
      <c r="F214" s="140"/>
      <c r="G214" s="140"/>
      <c r="H214" s="140"/>
      <c r="I214" s="140"/>
      <c r="J214" s="80"/>
    </row>
    <row r="215" spans="2:10" ht="17.25" customHeight="1">
      <c r="B215" s="174"/>
      <c r="C215" s="175"/>
      <c r="D215" s="175"/>
      <c r="E215" s="175"/>
      <c r="F215" s="175"/>
      <c r="G215" s="175"/>
      <c r="H215" s="175"/>
      <c r="I215" s="175"/>
      <c r="J215" s="176"/>
    </row>
    <row r="216" spans="2:10" ht="33.75" customHeight="1">
      <c r="B216" s="159" t="s">
        <v>62</v>
      </c>
      <c r="C216" s="163"/>
      <c r="D216" s="164"/>
      <c r="E216" s="79"/>
      <c r="F216" s="140"/>
      <c r="G216" s="140"/>
      <c r="H216" s="140"/>
      <c r="I216" s="140"/>
      <c r="J216" s="80"/>
    </row>
    <row r="217" spans="2:10" ht="13.5" customHeight="1">
      <c r="B217" s="177"/>
      <c r="C217" s="178"/>
      <c r="D217" s="178"/>
      <c r="E217" s="178"/>
      <c r="F217" s="178"/>
      <c r="G217" s="178"/>
      <c r="H217" s="178"/>
      <c r="I217" s="178"/>
      <c r="J217" s="179"/>
    </row>
    <row r="218" spans="2:10" ht="13.5" customHeight="1">
      <c r="B218" s="159" t="s">
        <v>63</v>
      </c>
      <c r="C218" s="163"/>
      <c r="D218" s="163"/>
      <c r="E218" s="163"/>
      <c r="F218" s="163"/>
      <c r="G218" s="163"/>
      <c r="H218" s="163"/>
      <c r="I218" s="163"/>
      <c r="J218" s="164"/>
    </row>
    <row r="219" spans="2:10" ht="13.5" customHeight="1">
      <c r="B219" s="171"/>
      <c r="C219" s="172"/>
      <c r="D219" s="172"/>
      <c r="E219" s="172"/>
      <c r="F219" s="172"/>
      <c r="G219" s="172"/>
      <c r="H219" s="172"/>
      <c r="I219" s="172"/>
      <c r="J219" s="173"/>
    </row>
    <row r="220" spans="2:10" ht="13.5" customHeight="1">
      <c r="B220" s="165" t="s">
        <v>64</v>
      </c>
      <c r="C220" s="180"/>
      <c r="D220" s="180"/>
      <c r="E220" s="180"/>
      <c r="F220" s="180"/>
      <c r="G220" s="180"/>
      <c r="H220" s="180"/>
      <c r="I220" s="180"/>
      <c r="J220" s="166"/>
    </row>
    <row r="221" spans="2:10" ht="13.5" customHeight="1">
      <c r="B221" s="121" t="s">
        <v>65</v>
      </c>
      <c r="C221" s="146"/>
      <c r="D221" s="122"/>
      <c r="E221" s="121" t="s">
        <v>67</v>
      </c>
      <c r="F221" s="146"/>
      <c r="G221" s="122"/>
      <c r="H221" s="121" t="s">
        <v>68</v>
      </c>
      <c r="I221" s="122"/>
      <c r="J221" s="2"/>
    </row>
    <row r="222" spans="2:10" ht="13.5" customHeight="1">
      <c r="B222" s="121" t="s">
        <v>66</v>
      </c>
      <c r="C222" s="146"/>
      <c r="D222" s="122"/>
      <c r="E222" s="121">
        <v>10596152</v>
      </c>
      <c r="F222" s="146"/>
      <c r="G222" s="122"/>
      <c r="H222" s="186" t="s">
        <v>69</v>
      </c>
      <c r="I222" s="122"/>
      <c r="J222" s="2"/>
    </row>
    <row r="223" spans="2:10" ht="14.25" customHeight="1">
      <c r="B223" s="97" t="s">
        <v>70</v>
      </c>
      <c r="C223" s="97"/>
      <c r="D223" s="97"/>
    </row>
    <row r="224" spans="2:10" ht="14.25" customHeight="1">
      <c r="B224" s="100"/>
      <c r="C224" s="100"/>
      <c r="D224" s="100"/>
    </row>
    <row r="225" spans="2:4" ht="14.25" customHeight="1">
      <c r="B225" s="187"/>
      <c r="C225" s="187"/>
      <c r="D225" s="187"/>
    </row>
    <row r="226" spans="2:4" ht="14.25" customHeight="1">
      <c r="B226" s="40"/>
      <c r="C226" s="40"/>
      <c r="D226" s="40"/>
    </row>
    <row r="227" spans="2:4" ht="14.25" customHeight="1">
      <c r="B227" s="40"/>
      <c r="C227" s="40"/>
      <c r="D227" s="40"/>
    </row>
    <row r="228" spans="2:4" ht="14.25" customHeight="1">
      <c r="B228" s="40"/>
      <c r="C228" s="40"/>
      <c r="D228" s="40"/>
    </row>
    <row r="229" spans="2:4" ht="14.25" customHeight="1">
      <c r="B229" s="40"/>
      <c r="C229" s="40"/>
      <c r="D229" s="40"/>
    </row>
    <row r="230" spans="2:4" ht="14.25" customHeight="1">
      <c r="B230" s="40"/>
      <c r="C230" s="40"/>
      <c r="D230" s="40"/>
    </row>
    <row r="231" spans="2:4" ht="14.25" customHeight="1">
      <c r="B231" s="40"/>
      <c r="C231" s="40"/>
      <c r="D231" s="40"/>
    </row>
    <row r="232" spans="2:4" ht="14.25" customHeight="1">
      <c r="B232" s="40"/>
      <c r="C232" s="40"/>
      <c r="D232" s="40"/>
    </row>
    <row r="233" spans="2:4" ht="14.25" customHeight="1">
      <c r="B233" s="40"/>
      <c r="C233" s="40"/>
      <c r="D233" s="40"/>
    </row>
    <row r="234" spans="2:4" ht="14.25" customHeight="1">
      <c r="B234" s="40"/>
      <c r="C234" s="40"/>
      <c r="D234" s="40"/>
    </row>
    <row r="235" spans="2:4" ht="14.25" customHeight="1">
      <c r="B235" s="40"/>
      <c r="C235" s="40"/>
      <c r="D235" s="40"/>
    </row>
    <row r="236" spans="2:4" ht="14.25" customHeight="1">
      <c r="B236" s="40"/>
      <c r="C236" s="40"/>
      <c r="D236" s="40"/>
    </row>
    <row r="237" spans="2:4" ht="14.25" customHeight="1">
      <c r="B237" s="40"/>
      <c r="C237" s="40"/>
      <c r="D237" s="40"/>
    </row>
    <row r="238" spans="2:4" ht="14.25" customHeight="1">
      <c r="B238" s="40"/>
      <c r="C238" s="40"/>
      <c r="D238" s="40"/>
    </row>
    <row r="239" spans="2:4" ht="14.25" customHeight="1">
      <c r="B239" s="40"/>
      <c r="C239" s="40"/>
      <c r="D239" s="40"/>
    </row>
    <row r="240" spans="2:4" ht="14.25" customHeight="1">
      <c r="B240" s="40"/>
      <c r="C240" s="40"/>
      <c r="D240" s="40"/>
    </row>
    <row r="241" spans="2:10" ht="14.25" customHeight="1">
      <c r="B241" s="40"/>
      <c r="C241" s="40"/>
      <c r="D241" s="40"/>
    </row>
    <row r="242" spans="2:10" ht="14.25" customHeight="1">
      <c r="B242" s="40"/>
      <c r="C242" s="40"/>
      <c r="D242" s="40"/>
    </row>
    <row r="243" spans="2:10" ht="14.25" customHeight="1">
      <c r="B243" s="40"/>
      <c r="C243" s="40"/>
      <c r="D243" s="40"/>
    </row>
    <row r="244" spans="2:10" ht="14.25" customHeight="1">
      <c r="B244" s="40"/>
      <c r="C244" s="40"/>
      <c r="D244" s="40"/>
    </row>
    <row r="245" spans="2:10" ht="14.25" customHeight="1">
      <c r="B245" s="40"/>
      <c r="C245" s="40"/>
      <c r="D245" s="40"/>
    </row>
    <row r="246" spans="2:10" ht="14.25" customHeight="1">
      <c r="B246" s="40"/>
      <c r="C246" s="40"/>
      <c r="D246" s="40"/>
    </row>
    <row r="247" spans="2:10" ht="14.25" customHeight="1">
      <c r="B247" s="74"/>
      <c r="C247" s="74"/>
      <c r="D247" s="74"/>
    </row>
    <row r="248" spans="2:10" ht="14.25" customHeight="1">
      <c r="B248" s="74"/>
      <c r="C248" s="74"/>
      <c r="D248" s="74"/>
    </row>
    <row r="249" spans="2:10" ht="14.25" customHeight="1">
      <c r="B249" s="74"/>
      <c r="C249" s="74"/>
      <c r="D249" s="74"/>
    </row>
    <row r="250" spans="2:10" ht="14.25" customHeight="1">
      <c r="B250" s="74"/>
      <c r="C250" s="74"/>
      <c r="D250" s="74"/>
    </row>
    <row r="251" spans="2:10" ht="14.25" customHeight="1">
      <c r="B251" s="74"/>
      <c r="C251" s="74"/>
      <c r="D251" s="74"/>
    </row>
    <row r="252" spans="2:10" ht="14.25" customHeight="1">
      <c r="B252" s="40"/>
      <c r="C252" s="40"/>
      <c r="D252" s="40"/>
    </row>
    <row r="253" spans="2:10" ht="14.25" customHeight="1">
      <c r="B253" s="40"/>
      <c r="C253" s="40"/>
      <c r="D253" s="40"/>
    </row>
    <row r="254" spans="2:10" ht="14.25" customHeight="1">
      <c r="B254" s="40"/>
      <c r="C254" s="40"/>
      <c r="D254" s="40"/>
    </row>
    <row r="255" spans="2:10" ht="18" customHeight="1">
      <c r="B255" s="115" t="s">
        <v>78</v>
      </c>
      <c r="C255" s="115"/>
      <c r="D255" s="115"/>
      <c r="E255" s="115"/>
      <c r="F255" s="115"/>
      <c r="G255" s="115"/>
      <c r="H255" s="115"/>
      <c r="I255" s="115"/>
      <c r="J255" s="115"/>
    </row>
    <row r="256" spans="2:10" ht="12.75" customHeight="1">
      <c r="B256" s="115" t="s">
        <v>79</v>
      </c>
      <c r="C256" s="115"/>
      <c r="D256" s="115"/>
      <c r="E256" s="115"/>
      <c r="F256" s="115"/>
      <c r="G256" s="115"/>
      <c r="H256" s="115"/>
      <c r="I256" s="115"/>
      <c r="J256" s="115"/>
    </row>
    <row r="257" spans="2:11" ht="12.75" customHeight="1">
      <c r="B257" s="115" t="s">
        <v>73</v>
      </c>
      <c r="C257" s="115"/>
      <c r="D257" s="115"/>
      <c r="E257" s="115"/>
      <c r="F257" s="115"/>
      <c r="G257" s="115"/>
      <c r="H257" s="115"/>
      <c r="I257" s="115"/>
      <c r="J257" s="115"/>
    </row>
    <row r="258" spans="2:11" ht="12.75" customHeight="1">
      <c r="B258" s="115" t="s">
        <v>74</v>
      </c>
      <c r="C258" s="115"/>
      <c r="D258" s="115"/>
      <c r="E258" s="115"/>
      <c r="F258" s="115"/>
      <c r="G258" s="115"/>
      <c r="H258" s="115"/>
      <c r="I258" s="115"/>
      <c r="J258" s="115"/>
    </row>
    <row r="259" spans="2:11" ht="12.75" customHeight="1">
      <c r="B259" s="115" t="s">
        <v>75</v>
      </c>
      <c r="C259" s="115"/>
      <c r="D259" s="115"/>
      <c r="E259" s="115"/>
      <c r="F259" s="115"/>
      <c r="G259" s="115"/>
      <c r="H259" s="115"/>
      <c r="I259" s="115"/>
      <c r="J259" s="115"/>
    </row>
    <row r="260" spans="2:11" ht="12.75" customHeight="1">
      <c r="B260" s="115" t="s">
        <v>76</v>
      </c>
      <c r="C260" s="115"/>
      <c r="D260" s="115"/>
      <c r="E260" s="115"/>
      <c r="F260" s="115"/>
      <c r="G260" s="115"/>
      <c r="H260" s="115"/>
      <c r="I260" s="115"/>
      <c r="J260" s="115"/>
    </row>
    <row r="261" spans="2:11" ht="12.75" customHeight="1">
      <c r="B261" s="115" t="s">
        <v>80</v>
      </c>
      <c r="C261" s="115"/>
      <c r="D261" s="115"/>
      <c r="E261" s="115"/>
      <c r="F261" s="115"/>
      <c r="G261" s="115"/>
      <c r="H261" s="115"/>
      <c r="I261" s="115"/>
      <c r="J261" s="115"/>
    </row>
    <row r="262" spans="2:11" ht="12.75" customHeight="1">
      <c r="B262" s="115" t="s">
        <v>77</v>
      </c>
      <c r="C262" s="115"/>
      <c r="D262" s="115"/>
      <c r="E262" s="115"/>
      <c r="F262" s="115"/>
      <c r="G262" s="115"/>
      <c r="H262" s="115"/>
      <c r="I262" s="115"/>
      <c r="J262" s="115"/>
    </row>
    <row r="263" spans="2:11" s="37" customFormat="1" ht="12.75" customHeight="1">
      <c r="F263" s="38"/>
      <c r="G263" s="38"/>
      <c r="J263" s="64"/>
      <c r="K263" s="61"/>
    </row>
    <row r="264" spans="2:11" s="37" customFormat="1">
      <c r="F264" s="38"/>
      <c r="G264" s="38"/>
      <c r="J264" s="64"/>
      <c r="K264" s="61"/>
    </row>
    <row r="265" spans="2:11" s="37" customFormat="1">
      <c r="F265" s="38"/>
      <c r="G265" s="38"/>
      <c r="J265" s="64"/>
      <c r="K265" s="61"/>
    </row>
    <row r="266" spans="2:11" s="37" customFormat="1">
      <c r="F266" s="38"/>
      <c r="G266" s="38"/>
      <c r="J266" s="64"/>
      <c r="K266" s="61"/>
    </row>
    <row r="267" spans="2:11" s="37" customFormat="1">
      <c r="F267" s="38"/>
      <c r="G267" s="38"/>
      <c r="J267" s="64"/>
      <c r="K267" s="61"/>
    </row>
    <row r="268" spans="2:11" s="37" customFormat="1">
      <c r="F268" s="38"/>
      <c r="G268" s="38"/>
      <c r="J268" s="64"/>
      <c r="K268" s="61"/>
    </row>
    <row r="269" spans="2:11" s="37" customFormat="1">
      <c r="F269" s="38"/>
      <c r="G269" s="38"/>
      <c r="J269" s="64"/>
      <c r="K269" s="61"/>
    </row>
    <row r="270" spans="2:11" s="37" customFormat="1">
      <c r="F270" s="38"/>
      <c r="G270" s="38"/>
      <c r="J270" s="64"/>
      <c r="K270" s="61"/>
    </row>
    <row r="271" spans="2:11" s="37" customFormat="1">
      <c r="F271" s="38"/>
      <c r="G271" s="38"/>
      <c r="J271" s="64"/>
      <c r="K271" s="61"/>
    </row>
    <row r="272" spans="2:11" s="37" customFormat="1">
      <c r="F272" s="38"/>
      <c r="G272" s="38"/>
      <c r="J272" s="64"/>
      <c r="K272" s="61"/>
    </row>
    <row r="273" spans="6:11" s="37" customFormat="1">
      <c r="F273" s="38"/>
      <c r="G273" s="38"/>
      <c r="J273" s="64"/>
      <c r="K273" s="61"/>
    </row>
    <row r="274" spans="6:11" s="37" customFormat="1">
      <c r="F274" s="38"/>
      <c r="G274" s="38"/>
      <c r="J274" s="64"/>
      <c r="K274" s="61"/>
    </row>
    <row r="275" spans="6:11" s="37" customFormat="1">
      <c r="F275" s="38"/>
      <c r="G275" s="38"/>
      <c r="J275" s="64"/>
      <c r="K275" s="61"/>
    </row>
    <row r="276" spans="6:11" s="37" customFormat="1">
      <c r="F276" s="38"/>
      <c r="G276" s="38"/>
      <c r="J276" s="64"/>
      <c r="K276" s="61"/>
    </row>
    <row r="277" spans="6:11" s="37" customFormat="1">
      <c r="F277" s="38"/>
      <c r="G277" s="38"/>
      <c r="J277" s="64"/>
      <c r="K277" s="61"/>
    </row>
    <row r="278" spans="6:11" s="37" customFormat="1">
      <c r="F278" s="38"/>
      <c r="G278" s="38"/>
      <c r="J278" s="64"/>
      <c r="K278" s="61"/>
    </row>
    <row r="279" spans="6:11" s="37" customFormat="1">
      <c r="F279" s="38"/>
      <c r="G279" s="38"/>
      <c r="J279" s="64"/>
      <c r="K279" s="61"/>
    </row>
    <row r="280" spans="6:11" s="37" customFormat="1">
      <c r="F280" s="38"/>
      <c r="G280" s="38"/>
      <c r="J280" s="64"/>
      <c r="K280" s="61"/>
    </row>
    <row r="281" spans="6:11" s="37" customFormat="1">
      <c r="F281" s="38"/>
      <c r="G281" s="38"/>
      <c r="J281" s="64"/>
      <c r="K281" s="61"/>
    </row>
    <row r="282" spans="6:11" s="37" customFormat="1">
      <c r="F282" s="38"/>
      <c r="G282" s="38"/>
      <c r="J282" s="64"/>
      <c r="K282" s="61"/>
    </row>
    <row r="283" spans="6:11" s="37" customFormat="1">
      <c r="F283" s="38"/>
      <c r="G283" s="38"/>
      <c r="J283" s="64"/>
      <c r="K283" s="61"/>
    </row>
    <row r="284" spans="6:11" s="37" customFormat="1">
      <c r="F284" s="38"/>
      <c r="G284" s="38"/>
      <c r="J284" s="64"/>
      <c r="K284" s="61"/>
    </row>
    <row r="285" spans="6:11" s="37" customFormat="1">
      <c r="F285" s="38"/>
      <c r="G285" s="38"/>
      <c r="J285" s="64"/>
      <c r="K285" s="61"/>
    </row>
    <row r="286" spans="6:11" s="37" customFormat="1">
      <c r="F286" s="38"/>
      <c r="G286" s="38"/>
      <c r="J286" s="64"/>
      <c r="K286" s="61"/>
    </row>
    <row r="287" spans="6:11" s="37" customFormat="1">
      <c r="F287" s="38"/>
      <c r="G287" s="38"/>
      <c r="J287" s="64"/>
      <c r="K287" s="61"/>
    </row>
    <row r="288" spans="6:11" s="37" customFormat="1">
      <c r="F288" s="38"/>
      <c r="G288" s="38"/>
      <c r="J288" s="64"/>
      <c r="K288" s="61"/>
    </row>
    <row r="289" spans="6:11" s="37" customFormat="1">
      <c r="F289" s="38"/>
      <c r="G289" s="38"/>
      <c r="J289" s="64"/>
      <c r="K289" s="61"/>
    </row>
    <row r="290" spans="6:11" s="37" customFormat="1">
      <c r="F290" s="38"/>
      <c r="G290" s="38"/>
      <c r="J290" s="64"/>
      <c r="K290" s="61"/>
    </row>
    <row r="291" spans="6:11" s="37" customFormat="1">
      <c r="F291" s="38"/>
      <c r="G291" s="38"/>
      <c r="J291" s="64"/>
      <c r="K291" s="61"/>
    </row>
    <row r="292" spans="6:11" s="37" customFormat="1">
      <c r="F292" s="38"/>
      <c r="G292" s="38"/>
      <c r="J292" s="64"/>
      <c r="K292" s="61"/>
    </row>
    <row r="293" spans="6:11" s="37" customFormat="1">
      <c r="F293" s="38"/>
      <c r="G293" s="38"/>
      <c r="J293" s="64"/>
      <c r="K293" s="61"/>
    </row>
    <row r="294" spans="6:11" s="37" customFormat="1">
      <c r="F294" s="38"/>
      <c r="G294" s="38"/>
      <c r="J294" s="64"/>
      <c r="K294" s="61"/>
    </row>
    <row r="295" spans="6:11" s="37" customFormat="1">
      <c r="F295" s="38"/>
      <c r="G295" s="38"/>
      <c r="J295" s="64"/>
      <c r="K295" s="61"/>
    </row>
    <row r="296" spans="6:11" s="37" customFormat="1">
      <c r="F296" s="38"/>
      <c r="G296" s="38"/>
      <c r="J296" s="64"/>
      <c r="K296" s="61"/>
    </row>
    <row r="297" spans="6:11" s="37" customFormat="1">
      <c r="F297" s="38"/>
      <c r="G297" s="38"/>
      <c r="J297" s="64"/>
      <c r="K297" s="61"/>
    </row>
    <row r="298" spans="6:11" s="37" customFormat="1">
      <c r="F298" s="38"/>
      <c r="G298" s="38"/>
      <c r="J298" s="64"/>
      <c r="K298" s="61"/>
    </row>
    <row r="299" spans="6:11" s="37" customFormat="1">
      <c r="F299" s="38"/>
      <c r="G299" s="38"/>
      <c r="J299" s="64"/>
      <c r="K299" s="61"/>
    </row>
    <row r="300" spans="6:11" s="37" customFormat="1">
      <c r="F300" s="38"/>
      <c r="G300" s="38"/>
      <c r="J300" s="64"/>
      <c r="K300" s="61"/>
    </row>
    <row r="301" spans="6:11" s="37" customFormat="1">
      <c r="F301" s="38"/>
      <c r="G301" s="38"/>
      <c r="J301" s="64"/>
      <c r="K301" s="61"/>
    </row>
    <row r="302" spans="6:11" s="37" customFormat="1">
      <c r="F302" s="38"/>
      <c r="G302" s="38"/>
      <c r="J302" s="64"/>
      <c r="K302" s="61"/>
    </row>
    <row r="303" spans="6:11" s="37" customFormat="1">
      <c r="F303" s="38"/>
      <c r="G303" s="38"/>
      <c r="J303" s="64"/>
      <c r="K303" s="61"/>
    </row>
    <row r="304" spans="6:11" s="37" customFormat="1">
      <c r="F304" s="38"/>
      <c r="G304" s="38"/>
      <c r="J304" s="64"/>
      <c r="K304" s="61"/>
    </row>
    <row r="305" spans="6:11" s="37" customFormat="1">
      <c r="F305" s="38"/>
      <c r="G305" s="38"/>
      <c r="J305" s="64"/>
      <c r="K305" s="61"/>
    </row>
    <row r="306" spans="6:11" s="37" customFormat="1">
      <c r="F306" s="38"/>
      <c r="G306" s="38"/>
      <c r="J306" s="64"/>
      <c r="K306" s="61"/>
    </row>
    <row r="307" spans="6:11" s="37" customFormat="1">
      <c r="F307" s="38"/>
      <c r="G307" s="38"/>
      <c r="J307" s="64"/>
      <c r="K307" s="61"/>
    </row>
    <row r="308" spans="6:11" s="37" customFormat="1">
      <c r="F308" s="38"/>
      <c r="G308" s="38"/>
      <c r="J308" s="64"/>
      <c r="K308" s="61"/>
    </row>
    <row r="309" spans="6:11" s="37" customFormat="1">
      <c r="F309" s="38"/>
      <c r="G309" s="38"/>
      <c r="J309" s="64"/>
      <c r="K309" s="61"/>
    </row>
    <row r="310" spans="6:11" s="37" customFormat="1">
      <c r="F310" s="38"/>
      <c r="G310" s="38"/>
      <c r="J310" s="64"/>
      <c r="K310" s="61"/>
    </row>
    <row r="311" spans="6:11" s="37" customFormat="1">
      <c r="F311" s="38"/>
      <c r="G311" s="38"/>
      <c r="J311" s="64"/>
      <c r="K311" s="61"/>
    </row>
    <row r="312" spans="6:11" s="37" customFormat="1">
      <c r="F312" s="38"/>
      <c r="G312" s="38"/>
      <c r="J312" s="64"/>
      <c r="K312" s="61"/>
    </row>
    <row r="313" spans="6:11" s="37" customFormat="1">
      <c r="F313" s="38"/>
      <c r="G313" s="38"/>
      <c r="J313" s="64"/>
      <c r="K313" s="61"/>
    </row>
    <row r="314" spans="6:11" s="37" customFormat="1">
      <c r="F314" s="38"/>
      <c r="G314" s="38"/>
      <c r="J314" s="64"/>
      <c r="K314" s="61"/>
    </row>
    <row r="315" spans="6:11" s="37" customFormat="1">
      <c r="F315" s="38"/>
      <c r="G315" s="38"/>
      <c r="J315" s="64"/>
      <c r="K315" s="61"/>
    </row>
    <row r="316" spans="6:11" s="37" customFormat="1">
      <c r="F316" s="38"/>
      <c r="G316" s="38"/>
      <c r="J316" s="64"/>
      <c r="K316" s="61"/>
    </row>
    <row r="317" spans="6:11" s="37" customFormat="1">
      <c r="F317" s="38"/>
      <c r="G317" s="38"/>
      <c r="J317" s="64"/>
      <c r="K317" s="61"/>
    </row>
    <row r="318" spans="6:11" s="37" customFormat="1">
      <c r="F318" s="38"/>
      <c r="G318" s="38"/>
      <c r="J318" s="64"/>
      <c r="K318" s="61"/>
    </row>
    <row r="319" spans="6:11" s="37" customFormat="1">
      <c r="F319" s="38"/>
      <c r="G319" s="38"/>
      <c r="J319" s="64"/>
      <c r="K319" s="61"/>
    </row>
    <row r="320" spans="6:11" s="37" customFormat="1">
      <c r="F320" s="38"/>
      <c r="G320" s="38"/>
      <c r="J320" s="64"/>
      <c r="K320" s="61"/>
    </row>
    <row r="321" spans="6:11" s="37" customFormat="1">
      <c r="F321" s="38"/>
      <c r="G321" s="38"/>
      <c r="J321" s="64"/>
      <c r="K321" s="61"/>
    </row>
    <row r="322" spans="6:11" s="37" customFormat="1">
      <c r="F322" s="38"/>
      <c r="G322" s="38"/>
      <c r="J322" s="64"/>
      <c r="K322" s="61"/>
    </row>
    <row r="323" spans="6:11" s="37" customFormat="1">
      <c r="F323" s="38"/>
      <c r="G323" s="38"/>
      <c r="J323" s="64"/>
      <c r="K323" s="61"/>
    </row>
    <row r="324" spans="6:11" s="37" customFormat="1">
      <c r="F324" s="38"/>
      <c r="G324" s="38"/>
      <c r="J324" s="64"/>
      <c r="K324" s="61"/>
    </row>
    <row r="325" spans="6:11" s="37" customFormat="1">
      <c r="F325" s="38"/>
      <c r="G325" s="38"/>
      <c r="J325" s="64"/>
      <c r="K325" s="61"/>
    </row>
    <row r="326" spans="6:11" s="37" customFormat="1">
      <c r="F326" s="38"/>
      <c r="G326" s="38"/>
      <c r="J326" s="64"/>
      <c r="K326" s="61"/>
    </row>
    <row r="327" spans="6:11" s="37" customFormat="1">
      <c r="F327" s="38"/>
      <c r="G327" s="38"/>
      <c r="J327" s="64"/>
      <c r="K327" s="61"/>
    </row>
    <row r="328" spans="6:11" s="37" customFormat="1">
      <c r="F328" s="38"/>
      <c r="G328" s="38"/>
      <c r="J328" s="64"/>
      <c r="K328" s="61"/>
    </row>
    <row r="329" spans="6:11" s="37" customFormat="1">
      <c r="F329" s="38"/>
      <c r="G329" s="38"/>
      <c r="J329" s="64"/>
      <c r="K329" s="61"/>
    </row>
    <row r="330" spans="6:11" s="37" customFormat="1">
      <c r="F330" s="38"/>
      <c r="G330" s="38"/>
      <c r="J330" s="64"/>
      <c r="K330" s="61"/>
    </row>
    <row r="331" spans="6:11" s="37" customFormat="1">
      <c r="F331" s="38"/>
      <c r="G331" s="38"/>
      <c r="J331" s="64"/>
      <c r="K331" s="61"/>
    </row>
    <row r="332" spans="6:11" s="37" customFormat="1">
      <c r="F332" s="38"/>
      <c r="G332" s="38"/>
      <c r="J332" s="64"/>
      <c r="K332" s="61"/>
    </row>
    <row r="333" spans="6:11" s="37" customFormat="1">
      <c r="F333" s="38"/>
      <c r="G333" s="38"/>
      <c r="J333" s="64"/>
      <c r="K333" s="61"/>
    </row>
    <row r="334" spans="6:11" s="37" customFormat="1">
      <c r="F334" s="38"/>
      <c r="G334" s="38"/>
      <c r="J334" s="64"/>
      <c r="K334" s="61"/>
    </row>
    <row r="335" spans="6:11" s="37" customFormat="1">
      <c r="F335" s="38"/>
      <c r="G335" s="38"/>
      <c r="J335" s="64"/>
      <c r="K335" s="61"/>
    </row>
    <row r="336" spans="6:11" s="37" customFormat="1">
      <c r="F336" s="38"/>
      <c r="G336" s="38"/>
      <c r="J336" s="64"/>
      <c r="K336" s="61"/>
    </row>
    <row r="337" spans="6:11" s="37" customFormat="1">
      <c r="F337" s="38"/>
      <c r="G337" s="38"/>
      <c r="J337" s="64"/>
      <c r="K337" s="61"/>
    </row>
    <row r="338" spans="6:11" s="37" customFormat="1">
      <c r="F338" s="38"/>
      <c r="G338" s="38"/>
      <c r="J338" s="64"/>
      <c r="K338" s="61"/>
    </row>
    <row r="339" spans="6:11" s="37" customFormat="1">
      <c r="F339" s="38"/>
      <c r="G339" s="38"/>
      <c r="J339" s="64"/>
      <c r="K339" s="61"/>
    </row>
    <row r="340" spans="6:11" s="37" customFormat="1">
      <c r="F340" s="38"/>
      <c r="G340" s="38"/>
      <c r="J340" s="64"/>
      <c r="K340" s="61"/>
    </row>
    <row r="341" spans="6:11" s="37" customFormat="1">
      <c r="F341" s="38"/>
      <c r="G341" s="38"/>
      <c r="J341" s="64"/>
      <c r="K341" s="61"/>
    </row>
    <row r="342" spans="6:11" s="37" customFormat="1">
      <c r="F342" s="38"/>
      <c r="G342" s="38"/>
      <c r="J342" s="64"/>
      <c r="K342" s="61"/>
    </row>
    <row r="343" spans="6:11" s="37" customFormat="1">
      <c r="F343" s="38"/>
      <c r="G343" s="38"/>
      <c r="J343" s="64"/>
      <c r="K343" s="61"/>
    </row>
    <row r="344" spans="6:11" s="37" customFormat="1">
      <c r="F344" s="38"/>
      <c r="G344" s="38"/>
      <c r="J344" s="64"/>
      <c r="K344" s="61"/>
    </row>
    <row r="345" spans="6:11" s="37" customFormat="1">
      <c r="F345" s="38"/>
      <c r="G345" s="38"/>
      <c r="J345" s="64"/>
      <c r="K345" s="61"/>
    </row>
    <row r="346" spans="6:11" s="37" customFormat="1">
      <c r="F346" s="38"/>
      <c r="G346" s="38"/>
      <c r="J346" s="64"/>
      <c r="K346" s="61"/>
    </row>
    <row r="347" spans="6:11" s="37" customFormat="1">
      <c r="F347" s="38"/>
      <c r="G347" s="38"/>
      <c r="J347" s="64"/>
      <c r="K347" s="61"/>
    </row>
    <row r="348" spans="6:11" s="37" customFormat="1">
      <c r="F348" s="38"/>
      <c r="G348" s="38"/>
      <c r="J348" s="64"/>
      <c r="K348" s="61"/>
    </row>
    <row r="349" spans="6:11" s="37" customFormat="1">
      <c r="F349" s="38"/>
      <c r="G349" s="38"/>
      <c r="J349" s="64"/>
      <c r="K349" s="61"/>
    </row>
    <row r="350" spans="6:11" s="37" customFormat="1">
      <c r="F350" s="38"/>
      <c r="G350" s="38"/>
      <c r="J350" s="64"/>
      <c r="K350" s="61"/>
    </row>
    <row r="351" spans="6:11" s="37" customFormat="1">
      <c r="F351" s="38"/>
      <c r="G351" s="38"/>
      <c r="J351" s="64"/>
      <c r="K351" s="61"/>
    </row>
    <row r="352" spans="6:11" s="37" customFormat="1">
      <c r="F352" s="38"/>
      <c r="G352" s="38"/>
      <c r="J352" s="64"/>
      <c r="K352" s="61"/>
    </row>
    <row r="353" spans="6:11" s="37" customFormat="1">
      <c r="F353" s="38"/>
      <c r="G353" s="38"/>
      <c r="J353" s="64"/>
      <c r="K353" s="61"/>
    </row>
    <row r="354" spans="6:11" s="37" customFormat="1">
      <c r="F354" s="38"/>
      <c r="G354" s="38"/>
      <c r="J354" s="64"/>
      <c r="K354" s="61"/>
    </row>
    <row r="355" spans="6:11" s="37" customFormat="1">
      <c r="F355" s="38"/>
      <c r="G355" s="38"/>
      <c r="J355" s="64"/>
      <c r="K355" s="61"/>
    </row>
    <row r="356" spans="6:11" s="37" customFormat="1">
      <c r="F356" s="38"/>
      <c r="G356" s="38"/>
      <c r="J356" s="64"/>
      <c r="K356" s="61"/>
    </row>
    <row r="357" spans="6:11" s="37" customFormat="1">
      <c r="F357" s="38"/>
      <c r="G357" s="38"/>
      <c r="J357" s="64"/>
      <c r="K357" s="61"/>
    </row>
    <row r="358" spans="6:11" s="37" customFormat="1">
      <c r="F358" s="38"/>
      <c r="G358" s="38"/>
      <c r="J358" s="64"/>
      <c r="K358" s="61"/>
    </row>
    <row r="359" spans="6:11" s="37" customFormat="1">
      <c r="F359" s="38"/>
      <c r="G359" s="38"/>
      <c r="J359" s="64"/>
      <c r="K359" s="61"/>
    </row>
    <row r="360" spans="6:11" s="37" customFormat="1">
      <c r="F360" s="38"/>
      <c r="G360" s="38"/>
      <c r="J360" s="64"/>
      <c r="K360" s="61"/>
    </row>
    <row r="361" spans="6:11" s="37" customFormat="1">
      <c r="F361" s="38"/>
      <c r="G361" s="38"/>
      <c r="J361" s="64"/>
      <c r="K361" s="61"/>
    </row>
    <row r="362" spans="6:11" s="37" customFormat="1">
      <c r="F362" s="38"/>
      <c r="G362" s="38"/>
      <c r="J362" s="64"/>
      <c r="K362" s="61"/>
    </row>
    <row r="363" spans="6:11" s="37" customFormat="1">
      <c r="F363" s="38"/>
      <c r="G363" s="38"/>
      <c r="J363" s="64"/>
      <c r="K363" s="61"/>
    </row>
    <row r="364" spans="6:11" s="37" customFormat="1">
      <c r="F364" s="38"/>
      <c r="G364" s="38"/>
      <c r="J364" s="64"/>
      <c r="K364" s="61"/>
    </row>
    <row r="365" spans="6:11" s="37" customFormat="1">
      <c r="F365" s="38"/>
      <c r="G365" s="38"/>
      <c r="J365" s="64"/>
      <c r="K365" s="61"/>
    </row>
    <row r="366" spans="6:11" s="37" customFormat="1">
      <c r="F366" s="38"/>
      <c r="G366" s="38"/>
      <c r="J366" s="64"/>
      <c r="K366" s="61"/>
    </row>
    <row r="367" spans="6:11" s="37" customFormat="1">
      <c r="F367" s="38"/>
      <c r="G367" s="38"/>
      <c r="J367" s="64"/>
      <c r="K367" s="61"/>
    </row>
    <row r="368" spans="6:11" s="37" customFormat="1">
      <c r="F368" s="38"/>
      <c r="G368" s="38"/>
      <c r="J368" s="64"/>
      <c r="K368" s="61"/>
    </row>
    <row r="369" spans="6:11" s="37" customFormat="1">
      <c r="F369" s="38"/>
      <c r="G369" s="38"/>
      <c r="J369" s="64"/>
      <c r="K369" s="61"/>
    </row>
    <row r="370" spans="6:11" s="37" customFormat="1">
      <c r="F370" s="38"/>
      <c r="G370" s="38"/>
      <c r="J370" s="64"/>
      <c r="K370" s="61"/>
    </row>
    <row r="371" spans="6:11" s="37" customFormat="1">
      <c r="F371" s="38"/>
      <c r="G371" s="38"/>
      <c r="J371" s="64"/>
      <c r="K371" s="61"/>
    </row>
    <row r="372" spans="6:11" s="37" customFormat="1">
      <c r="F372" s="38"/>
      <c r="G372" s="38"/>
      <c r="J372" s="64"/>
      <c r="K372" s="61"/>
    </row>
    <row r="373" spans="6:11" s="37" customFormat="1">
      <c r="F373" s="38"/>
      <c r="G373" s="38"/>
      <c r="J373" s="64"/>
      <c r="K373" s="61"/>
    </row>
    <row r="374" spans="6:11" s="37" customFormat="1">
      <c r="F374" s="38"/>
      <c r="G374" s="38"/>
      <c r="J374" s="64"/>
      <c r="K374" s="61"/>
    </row>
    <row r="375" spans="6:11" s="37" customFormat="1">
      <c r="F375" s="38"/>
      <c r="G375" s="38"/>
      <c r="J375" s="64"/>
      <c r="K375" s="61"/>
    </row>
    <row r="376" spans="6:11" s="37" customFormat="1">
      <c r="F376" s="38"/>
      <c r="G376" s="38"/>
      <c r="J376" s="64"/>
      <c r="K376" s="61"/>
    </row>
    <row r="377" spans="6:11" s="37" customFormat="1">
      <c r="F377" s="38"/>
      <c r="G377" s="38"/>
      <c r="J377" s="64"/>
      <c r="K377" s="61"/>
    </row>
    <row r="378" spans="6:11" s="37" customFormat="1">
      <c r="F378" s="38"/>
      <c r="G378" s="38"/>
      <c r="J378" s="64"/>
      <c r="K378" s="61"/>
    </row>
    <row r="379" spans="6:11" s="37" customFormat="1">
      <c r="F379" s="38"/>
      <c r="G379" s="38"/>
      <c r="J379" s="64"/>
      <c r="K379" s="61"/>
    </row>
    <row r="380" spans="6:11" s="37" customFormat="1">
      <c r="F380" s="38"/>
      <c r="G380" s="38"/>
      <c r="J380" s="64"/>
      <c r="K380" s="61"/>
    </row>
    <row r="381" spans="6:11" s="37" customFormat="1">
      <c r="F381" s="38"/>
      <c r="G381" s="38"/>
      <c r="J381" s="64"/>
      <c r="K381" s="61"/>
    </row>
    <row r="382" spans="6:11" s="37" customFormat="1">
      <c r="F382" s="38"/>
      <c r="G382" s="38"/>
      <c r="J382" s="64"/>
      <c r="K382" s="61"/>
    </row>
    <row r="383" spans="6:11" s="37" customFormat="1">
      <c r="F383" s="38"/>
      <c r="G383" s="38"/>
      <c r="J383" s="64"/>
      <c r="K383" s="61"/>
    </row>
    <row r="384" spans="6:11" s="37" customFormat="1">
      <c r="F384" s="38"/>
      <c r="G384" s="38"/>
      <c r="J384" s="64"/>
      <c r="K384" s="61"/>
    </row>
    <row r="385" spans="6:11" s="37" customFormat="1">
      <c r="F385" s="38"/>
      <c r="G385" s="38"/>
      <c r="J385" s="64"/>
      <c r="K385" s="61"/>
    </row>
    <row r="386" spans="6:11" s="37" customFormat="1">
      <c r="F386" s="38"/>
      <c r="G386" s="38"/>
      <c r="J386" s="64"/>
      <c r="K386" s="61"/>
    </row>
    <row r="387" spans="6:11" s="37" customFormat="1">
      <c r="F387" s="38"/>
      <c r="G387" s="38"/>
      <c r="J387" s="64"/>
      <c r="K387" s="61"/>
    </row>
    <row r="388" spans="6:11" s="37" customFormat="1">
      <c r="F388" s="38"/>
      <c r="G388" s="38"/>
      <c r="J388" s="64"/>
      <c r="K388" s="61"/>
    </row>
    <row r="389" spans="6:11" s="37" customFormat="1">
      <c r="F389" s="38"/>
      <c r="G389" s="38"/>
      <c r="J389" s="64"/>
      <c r="K389" s="61"/>
    </row>
    <row r="390" spans="6:11" s="37" customFormat="1">
      <c r="F390" s="38"/>
      <c r="G390" s="38"/>
      <c r="J390" s="64"/>
      <c r="K390" s="61"/>
    </row>
    <row r="391" spans="6:11" s="37" customFormat="1">
      <c r="F391" s="38"/>
      <c r="G391" s="38"/>
      <c r="J391" s="64"/>
      <c r="K391" s="61"/>
    </row>
    <row r="392" spans="6:11" s="37" customFormat="1">
      <c r="F392" s="38"/>
      <c r="G392" s="38"/>
      <c r="J392" s="64"/>
      <c r="K392" s="61"/>
    </row>
    <row r="393" spans="6:11" s="37" customFormat="1">
      <c r="F393" s="38"/>
      <c r="G393" s="38"/>
      <c r="J393" s="64"/>
      <c r="K393" s="61"/>
    </row>
    <row r="394" spans="6:11" s="37" customFormat="1">
      <c r="F394" s="38"/>
      <c r="G394" s="38"/>
      <c r="J394" s="64"/>
      <c r="K394" s="61"/>
    </row>
    <row r="395" spans="6:11" s="37" customFormat="1">
      <c r="F395" s="38"/>
      <c r="G395" s="38"/>
      <c r="J395" s="64"/>
      <c r="K395" s="61"/>
    </row>
    <row r="396" spans="6:11" s="37" customFormat="1">
      <c r="F396" s="38"/>
      <c r="G396" s="38"/>
      <c r="J396" s="64"/>
      <c r="K396" s="61"/>
    </row>
    <row r="397" spans="6:11" s="37" customFormat="1">
      <c r="F397" s="38"/>
      <c r="G397" s="38"/>
      <c r="J397" s="64"/>
      <c r="K397" s="61"/>
    </row>
    <row r="398" spans="6:11" s="37" customFormat="1">
      <c r="F398" s="38"/>
      <c r="G398" s="38"/>
      <c r="J398" s="64"/>
      <c r="K398" s="61"/>
    </row>
    <row r="399" spans="6:11" s="37" customFormat="1">
      <c r="F399" s="38"/>
      <c r="G399" s="38"/>
      <c r="J399" s="64"/>
      <c r="K399" s="61"/>
    </row>
    <row r="400" spans="6:11" s="37" customFormat="1">
      <c r="F400" s="38"/>
      <c r="G400" s="38"/>
      <c r="J400" s="64"/>
      <c r="K400" s="61"/>
    </row>
    <row r="401" spans="6:11" s="37" customFormat="1">
      <c r="F401" s="38"/>
      <c r="G401" s="38"/>
      <c r="J401" s="64"/>
      <c r="K401" s="61"/>
    </row>
    <row r="402" spans="6:11" s="37" customFormat="1">
      <c r="F402" s="38"/>
      <c r="G402" s="38"/>
      <c r="J402" s="64"/>
      <c r="K402" s="61"/>
    </row>
    <row r="403" spans="6:11" s="37" customFormat="1">
      <c r="F403" s="38"/>
      <c r="G403" s="38"/>
      <c r="J403" s="64"/>
      <c r="K403" s="61"/>
    </row>
    <row r="404" spans="6:11" s="37" customFormat="1">
      <c r="F404" s="38"/>
      <c r="G404" s="38"/>
      <c r="J404" s="64"/>
      <c r="K404" s="61"/>
    </row>
    <row r="405" spans="6:11" s="37" customFormat="1">
      <c r="F405" s="38"/>
      <c r="G405" s="38"/>
      <c r="J405" s="64"/>
      <c r="K405" s="61"/>
    </row>
    <row r="406" spans="6:11" s="37" customFormat="1">
      <c r="F406" s="38"/>
      <c r="G406" s="38"/>
      <c r="J406" s="64"/>
      <c r="K406" s="61"/>
    </row>
    <row r="407" spans="6:11" s="37" customFormat="1">
      <c r="F407" s="38"/>
      <c r="G407" s="38"/>
      <c r="J407" s="64"/>
      <c r="K407" s="61"/>
    </row>
    <row r="408" spans="6:11" s="37" customFormat="1">
      <c r="F408" s="38"/>
      <c r="G408" s="38"/>
      <c r="J408" s="64"/>
      <c r="K408" s="61"/>
    </row>
    <row r="409" spans="6:11" s="37" customFormat="1">
      <c r="F409" s="38"/>
      <c r="G409" s="38"/>
      <c r="J409" s="64"/>
      <c r="K409" s="61"/>
    </row>
    <row r="410" spans="6:11" s="37" customFormat="1">
      <c r="F410" s="38"/>
      <c r="G410" s="38"/>
      <c r="J410" s="64"/>
      <c r="K410" s="61"/>
    </row>
    <row r="411" spans="6:11" s="37" customFormat="1">
      <c r="F411" s="38"/>
      <c r="G411" s="38"/>
      <c r="J411" s="64"/>
      <c r="K411" s="61"/>
    </row>
    <row r="412" spans="6:11" s="37" customFormat="1">
      <c r="F412" s="38"/>
      <c r="G412" s="38"/>
      <c r="J412" s="64"/>
      <c r="K412" s="61"/>
    </row>
    <row r="413" spans="6:11" s="37" customFormat="1">
      <c r="F413" s="38"/>
      <c r="G413" s="38"/>
      <c r="J413" s="64"/>
      <c r="K413" s="61"/>
    </row>
    <row r="414" spans="6:11" s="37" customFormat="1">
      <c r="F414" s="38"/>
      <c r="G414" s="38"/>
      <c r="J414" s="64"/>
      <c r="K414" s="61"/>
    </row>
    <row r="415" spans="6:11" s="37" customFormat="1">
      <c r="F415" s="38"/>
      <c r="G415" s="38"/>
      <c r="J415" s="64"/>
      <c r="K415" s="61"/>
    </row>
    <row r="416" spans="6:11" s="37" customFormat="1">
      <c r="F416" s="38"/>
      <c r="G416" s="38"/>
      <c r="J416" s="64"/>
      <c r="K416" s="61"/>
    </row>
    <row r="417" spans="6:11" s="37" customFormat="1">
      <c r="F417" s="38"/>
      <c r="G417" s="38"/>
      <c r="J417" s="64"/>
      <c r="K417" s="61"/>
    </row>
    <row r="418" spans="6:11" s="37" customFormat="1">
      <c r="F418" s="38"/>
      <c r="G418" s="38"/>
      <c r="J418" s="64"/>
      <c r="K418" s="61"/>
    </row>
    <row r="419" spans="6:11" s="37" customFormat="1">
      <c r="F419" s="38"/>
      <c r="G419" s="38"/>
      <c r="J419" s="64"/>
      <c r="K419" s="61"/>
    </row>
    <row r="420" spans="6:11" s="37" customFormat="1">
      <c r="F420" s="38"/>
      <c r="G420" s="38"/>
      <c r="J420" s="64"/>
      <c r="K420" s="61"/>
    </row>
    <row r="421" spans="6:11" s="37" customFormat="1">
      <c r="F421" s="38"/>
      <c r="G421" s="38"/>
      <c r="J421" s="64"/>
      <c r="K421" s="61"/>
    </row>
    <row r="422" spans="6:11" s="37" customFormat="1">
      <c r="F422" s="38"/>
      <c r="G422" s="38"/>
      <c r="J422" s="64"/>
      <c r="K422" s="61"/>
    </row>
    <row r="423" spans="6:11" s="37" customFormat="1">
      <c r="F423" s="38"/>
      <c r="G423" s="38"/>
      <c r="J423" s="64"/>
      <c r="K423" s="61"/>
    </row>
    <row r="424" spans="6:11" s="37" customFormat="1">
      <c r="F424" s="38"/>
      <c r="G424" s="38"/>
      <c r="J424" s="64"/>
      <c r="K424" s="61"/>
    </row>
    <row r="425" spans="6:11" s="37" customFormat="1">
      <c r="F425" s="38"/>
      <c r="G425" s="38"/>
      <c r="J425" s="64"/>
      <c r="K425" s="61"/>
    </row>
    <row r="426" spans="6:11" s="37" customFormat="1">
      <c r="F426" s="38"/>
      <c r="G426" s="38"/>
      <c r="J426" s="64"/>
      <c r="K426" s="61"/>
    </row>
    <row r="427" spans="6:11" s="37" customFormat="1">
      <c r="F427" s="38"/>
      <c r="G427" s="38"/>
      <c r="J427" s="64"/>
      <c r="K427" s="61"/>
    </row>
    <row r="428" spans="6:11" s="37" customFormat="1">
      <c r="F428" s="38"/>
      <c r="G428" s="38"/>
      <c r="J428" s="64"/>
      <c r="K428" s="61"/>
    </row>
    <row r="429" spans="6:11" s="37" customFormat="1">
      <c r="F429" s="38"/>
      <c r="G429" s="38"/>
      <c r="J429" s="64"/>
      <c r="K429" s="61"/>
    </row>
    <row r="430" spans="6:11" s="37" customFormat="1">
      <c r="F430" s="38"/>
      <c r="G430" s="38"/>
      <c r="J430" s="64"/>
      <c r="K430" s="61"/>
    </row>
    <row r="431" spans="6:11" s="37" customFormat="1">
      <c r="F431" s="38"/>
      <c r="G431" s="38"/>
      <c r="J431" s="64"/>
      <c r="K431" s="61"/>
    </row>
    <row r="432" spans="6:11" s="37" customFormat="1">
      <c r="F432" s="38"/>
      <c r="G432" s="38"/>
      <c r="J432" s="64"/>
      <c r="K432" s="61"/>
    </row>
    <row r="433" spans="6:11" s="37" customFormat="1">
      <c r="F433" s="38"/>
      <c r="G433" s="38"/>
      <c r="J433" s="64"/>
      <c r="K433" s="61"/>
    </row>
    <row r="434" spans="6:11" s="37" customFormat="1">
      <c r="F434" s="38"/>
      <c r="G434" s="38"/>
      <c r="J434" s="64"/>
      <c r="K434" s="61"/>
    </row>
    <row r="435" spans="6:11" s="37" customFormat="1">
      <c r="F435" s="38"/>
      <c r="G435" s="38"/>
      <c r="J435" s="64"/>
      <c r="K435" s="61"/>
    </row>
    <row r="436" spans="6:11" s="37" customFormat="1">
      <c r="F436" s="38"/>
      <c r="G436" s="38"/>
      <c r="J436" s="64"/>
      <c r="K436" s="61"/>
    </row>
    <row r="437" spans="6:11" s="37" customFormat="1">
      <c r="F437" s="38"/>
      <c r="G437" s="38"/>
      <c r="J437" s="64"/>
      <c r="K437" s="61"/>
    </row>
    <row r="438" spans="6:11" s="37" customFormat="1">
      <c r="F438" s="38"/>
      <c r="G438" s="38"/>
      <c r="J438" s="64"/>
      <c r="K438" s="61"/>
    </row>
    <row r="439" spans="6:11" s="37" customFormat="1">
      <c r="F439" s="38"/>
      <c r="G439" s="38"/>
      <c r="J439" s="64"/>
      <c r="K439" s="61"/>
    </row>
    <row r="440" spans="6:11" s="37" customFormat="1">
      <c r="F440" s="38"/>
      <c r="G440" s="38"/>
      <c r="J440" s="64"/>
      <c r="K440" s="61"/>
    </row>
    <row r="441" spans="6:11" s="37" customFormat="1">
      <c r="F441" s="38"/>
      <c r="G441" s="38"/>
      <c r="J441" s="64"/>
      <c r="K441" s="61"/>
    </row>
    <row r="442" spans="6:11" s="37" customFormat="1">
      <c r="F442" s="38"/>
      <c r="G442" s="38"/>
      <c r="J442" s="64"/>
      <c r="K442" s="61"/>
    </row>
    <row r="443" spans="6:11" s="37" customFormat="1">
      <c r="F443" s="38"/>
      <c r="G443" s="38"/>
      <c r="J443" s="64"/>
      <c r="K443" s="61"/>
    </row>
    <row r="444" spans="6:11" s="37" customFormat="1">
      <c r="F444" s="38"/>
      <c r="G444" s="38"/>
      <c r="J444" s="64"/>
      <c r="K444" s="61"/>
    </row>
    <row r="445" spans="6:11" s="37" customFormat="1">
      <c r="F445" s="38"/>
      <c r="G445" s="38"/>
      <c r="J445" s="64"/>
      <c r="K445" s="61"/>
    </row>
    <row r="446" spans="6:11" s="37" customFormat="1">
      <c r="F446" s="38"/>
      <c r="G446" s="38"/>
      <c r="J446" s="64"/>
      <c r="K446" s="61"/>
    </row>
    <row r="447" spans="6:11" s="37" customFormat="1">
      <c r="F447" s="38"/>
      <c r="G447" s="38"/>
      <c r="J447" s="64"/>
      <c r="K447" s="61"/>
    </row>
    <row r="448" spans="6:11" s="37" customFormat="1">
      <c r="F448" s="38"/>
      <c r="G448" s="38"/>
      <c r="J448" s="64"/>
      <c r="K448" s="61"/>
    </row>
    <row r="449" spans="6:11" s="37" customFormat="1">
      <c r="F449" s="38"/>
      <c r="G449" s="38"/>
      <c r="J449" s="64"/>
      <c r="K449" s="61"/>
    </row>
    <row r="450" spans="6:11" s="37" customFormat="1">
      <c r="F450" s="38"/>
      <c r="G450" s="38"/>
      <c r="J450" s="64"/>
      <c r="K450" s="61"/>
    </row>
    <row r="451" spans="6:11" s="37" customFormat="1">
      <c r="F451" s="38"/>
      <c r="G451" s="38"/>
      <c r="J451" s="64"/>
      <c r="K451" s="61"/>
    </row>
    <row r="452" spans="6:11" s="37" customFormat="1">
      <c r="F452" s="38"/>
      <c r="G452" s="38"/>
      <c r="J452" s="64"/>
      <c r="K452" s="61"/>
    </row>
    <row r="453" spans="6:11" s="37" customFormat="1">
      <c r="F453" s="38"/>
      <c r="G453" s="38"/>
      <c r="J453" s="64"/>
      <c r="K453" s="61"/>
    </row>
    <row r="454" spans="6:11" s="37" customFormat="1">
      <c r="F454" s="38"/>
      <c r="G454" s="38"/>
      <c r="J454" s="64"/>
      <c r="K454" s="61"/>
    </row>
    <row r="455" spans="6:11" s="37" customFormat="1">
      <c r="F455" s="38"/>
      <c r="G455" s="38"/>
      <c r="J455" s="64"/>
      <c r="K455" s="61"/>
    </row>
    <row r="456" spans="6:11" s="37" customFormat="1">
      <c r="F456" s="38"/>
      <c r="G456" s="38"/>
      <c r="J456" s="64"/>
      <c r="K456" s="61"/>
    </row>
    <row r="457" spans="6:11" s="37" customFormat="1">
      <c r="F457" s="38"/>
      <c r="G457" s="38"/>
      <c r="J457" s="64"/>
      <c r="K457" s="61"/>
    </row>
    <row r="458" spans="6:11" s="37" customFormat="1">
      <c r="F458" s="38"/>
      <c r="G458" s="38"/>
      <c r="J458" s="64"/>
      <c r="K458" s="61"/>
    </row>
    <row r="459" spans="6:11" s="37" customFormat="1">
      <c r="F459" s="38"/>
      <c r="G459" s="38"/>
      <c r="J459" s="64"/>
      <c r="K459" s="61"/>
    </row>
    <row r="460" spans="6:11" s="37" customFormat="1">
      <c r="F460" s="38"/>
      <c r="G460" s="38"/>
      <c r="J460" s="64"/>
      <c r="K460" s="61"/>
    </row>
    <row r="461" spans="6:11" s="37" customFormat="1">
      <c r="F461" s="38"/>
      <c r="G461" s="38"/>
      <c r="J461" s="64"/>
      <c r="K461" s="61"/>
    </row>
    <row r="462" spans="6:11" s="37" customFormat="1">
      <c r="F462" s="38"/>
      <c r="G462" s="38"/>
      <c r="J462" s="64"/>
      <c r="K462" s="61"/>
    </row>
    <row r="463" spans="6:11" s="37" customFormat="1">
      <c r="F463" s="38"/>
      <c r="G463" s="38"/>
      <c r="J463" s="64"/>
      <c r="K463" s="61"/>
    </row>
    <row r="464" spans="6:11" s="37" customFormat="1">
      <c r="F464" s="38"/>
      <c r="G464" s="38"/>
      <c r="J464" s="64"/>
      <c r="K464" s="61"/>
    </row>
    <row r="465" spans="6:11" s="37" customFormat="1">
      <c r="F465" s="38"/>
      <c r="G465" s="38"/>
      <c r="J465" s="64"/>
      <c r="K465" s="61"/>
    </row>
    <row r="466" spans="6:11" s="37" customFormat="1">
      <c r="F466" s="38"/>
      <c r="G466" s="38"/>
      <c r="J466" s="64"/>
      <c r="K466" s="61"/>
    </row>
    <row r="467" spans="6:11" s="37" customFormat="1">
      <c r="F467" s="38"/>
      <c r="G467" s="38"/>
      <c r="J467" s="64"/>
      <c r="K467" s="61"/>
    </row>
    <row r="468" spans="6:11" s="37" customFormat="1">
      <c r="F468" s="38"/>
      <c r="G468" s="38"/>
      <c r="J468" s="64"/>
      <c r="K468" s="61"/>
    </row>
    <row r="469" spans="6:11" s="37" customFormat="1">
      <c r="F469" s="38"/>
      <c r="G469" s="38"/>
      <c r="J469" s="64"/>
      <c r="K469" s="61"/>
    </row>
    <row r="470" spans="6:11" s="37" customFormat="1">
      <c r="F470" s="38"/>
      <c r="G470" s="38"/>
      <c r="J470" s="64"/>
      <c r="K470" s="61"/>
    </row>
    <row r="471" spans="6:11" s="37" customFormat="1">
      <c r="F471" s="38"/>
      <c r="G471" s="38"/>
      <c r="J471" s="64"/>
      <c r="K471" s="61"/>
    </row>
    <row r="472" spans="6:11" s="37" customFormat="1">
      <c r="F472" s="38"/>
      <c r="G472" s="38"/>
      <c r="J472" s="64"/>
      <c r="K472" s="61"/>
    </row>
    <row r="473" spans="6:11" s="37" customFormat="1">
      <c r="F473" s="38"/>
      <c r="G473" s="38"/>
      <c r="J473" s="64"/>
      <c r="K473" s="61"/>
    </row>
    <row r="474" spans="6:11" s="37" customFormat="1">
      <c r="F474" s="38"/>
      <c r="G474" s="38"/>
      <c r="J474" s="64"/>
      <c r="K474" s="61"/>
    </row>
    <row r="475" spans="6:11" s="37" customFormat="1">
      <c r="F475" s="38"/>
      <c r="G475" s="38"/>
      <c r="J475" s="64"/>
      <c r="K475" s="61"/>
    </row>
    <row r="476" spans="6:11" s="37" customFormat="1">
      <c r="F476" s="38"/>
      <c r="G476" s="38"/>
      <c r="J476" s="64"/>
      <c r="K476" s="61"/>
    </row>
    <row r="477" spans="6:11" s="37" customFormat="1">
      <c r="F477" s="38"/>
      <c r="G477" s="38"/>
      <c r="J477" s="64"/>
      <c r="K477" s="61"/>
    </row>
    <row r="478" spans="6:11" s="37" customFormat="1">
      <c r="F478" s="38"/>
      <c r="G478" s="38"/>
      <c r="J478" s="64"/>
      <c r="K478" s="61"/>
    </row>
    <row r="479" spans="6:11" s="37" customFormat="1">
      <c r="F479" s="38"/>
      <c r="G479" s="38"/>
      <c r="J479" s="64"/>
      <c r="K479" s="61"/>
    </row>
    <row r="480" spans="6:11" s="37" customFormat="1">
      <c r="F480" s="38"/>
      <c r="G480" s="38"/>
      <c r="J480" s="64"/>
      <c r="K480" s="61"/>
    </row>
    <row r="481" spans="6:11" s="37" customFormat="1">
      <c r="F481" s="38"/>
      <c r="G481" s="38"/>
      <c r="J481" s="64"/>
      <c r="K481" s="61"/>
    </row>
    <row r="482" spans="6:11" s="37" customFormat="1">
      <c r="F482" s="38"/>
      <c r="G482" s="38"/>
      <c r="J482" s="64"/>
      <c r="K482" s="61"/>
    </row>
    <row r="483" spans="6:11" s="37" customFormat="1">
      <c r="F483" s="38"/>
      <c r="G483" s="38"/>
      <c r="J483" s="64"/>
      <c r="K483" s="61"/>
    </row>
    <row r="484" spans="6:11" s="37" customFormat="1">
      <c r="F484" s="38"/>
      <c r="G484" s="38"/>
      <c r="J484" s="64"/>
      <c r="K484" s="61"/>
    </row>
    <row r="485" spans="6:11" s="37" customFormat="1">
      <c r="F485" s="38"/>
      <c r="G485" s="38"/>
      <c r="J485" s="64"/>
      <c r="K485" s="61"/>
    </row>
    <row r="486" spans="6:11" s="37" customFormat="1">
      <c r="F486" s="38"/>
      <c r="G486" s="38"/>
      <c r="J486" s="64"/>
      <c r="K486" s="61"/>
    </row>
    <row r="487" spans="6:11" s="37" customFormat="1">
      <c r="F487" s="38"/>
      <c r="G487" s="38"/>
      <c r="J487" s="64"/>
      <c r="K487" s="61"/>
    </row>
    <row r="488" spans="6:11" s="37" customFormat="1">
      <c r="F488" s="38"/>
      <c r="G488" s="38"/>
      <c r="J488" s="64"/>
      <c r="K488" s="61"/>
    </row>
    <row r="489" spans="6:11" s="37" customFormat="1">
      <c r="F489" s="38"/>
      <c r="G489" s="38"/>
      <c r="J489" s="64"/>
      <c r="K489" s="61"/>
    </row>
    <row r="490" spans="6:11" s="37" customFormat="1">
      <c r="F490" s="38"/>
      <c r="G490" s="38"/>
      <c r="J490" s="64"/>
      <c r="K490" s="61"/>
    </row>
    <row r="491" spans="6:11" s="37" customFormat="1">
      <c r="F491" s="38"/>
      <c r="G491" s="38"/>
      <c r="J491" s="64"/>
      <c r="K491" s="61"/>
    </row>
    <row r="492" spans="6:11" s="37" customFormat="1">
      <c r="F492" s="38"/>
      <c r="G492" s="38"/>
      <c r="J492" s="64"/>
      <c r="K492" s="61"/>
    </row>
    <row r="493" spans="6:11" s="37" customFormat="1">
      <c r="F493" s="38"/>
      <c r="G493" s="38"/>
      <c r="J493" s="64"/>
      <c r="K493" s="61"/>
    </row>
    <row r="494" spans="6:11" s="37" customFormat="1">
      <c r="F494" s="38"/>
      <c r="G494" s="38"/>
      <c r="J494" s="64"/>
      <c r="K494" s="61"/>
    </row>
    <row r="495" spans="6:11" s="37" customFormat="1">
      <c r="F495" s="38"/>
      <c r="G495" s="38"/>
      <c r="J495" s="64"/>
      <c r="K495" s="61"/>
    </row>
    <row r="496" spans="6:11" s="37" customFormat="1">
      <c r="F496" s="38"/>
      <c r="G496" s="38"/>
      <c r="J496" s="64"/>
      <c r="K496" s="61"/>
    </row>
    <row r="497" spans="6:11" s="37" customFormat="1">
      <c r="F497" s="38"/>
      <c r="G497" s="38"/>
      <c r="J497" s="64"/>
      <c r="K497" s="61"/>
    </row>
    <row r="498" spans="6:11" s="37" customFormat="1">
      <c r="F498" s="38"/>
      <c r="G498" s="38"/>
      <c r="J498" s="64"/>
      <c r="K498" s="61"/>
    </row>
    <row r="499" spans="6:11" s="37" customFormat="1">
      <c r="F499" s="38"/>
      <c r="G499" s="38"/>
      <c r="J499" s="64"/>
      <c r="K499" s="61"/>
    </row>
    <row r="500" spans="6:11" s="37" customFormat="1">
      <c r="F500" s="38"/>
      <c r="G500" s="38"/>
      <c r="J500" s="64"/>
      <c r="K500" s="61"/>
    </row>
    <row r="501" spans="6:11" s="37" customFormat="1">
      <c r="F501" s="38"/>
      <c r="G501" s="38"/>
      <c r="J501" s="64"/>
      <c r="K501" s="61"/>
    </row>
    <row r="502" spans="6:11" s="37" customFormat="1">
      <c r="F502" s="38"/>
      <c r="G502" s="38"/>
      <c r="J502" s="64"/>
      <c r="K502" s="61"/>
    </row>
    <row r="503" spans="6:11" s="37" customFormat="1">
      <c r="F503" s="38"/>
      <c r="G503" s="38"/>
      <c r="J503" s="64"/>
      <c r="K503" s="61"/>
    </row>
    <row r="504" spans="6:11" s="37" customFormat="1">
      <c r="F504" s="38"/>
      <c r="G504" s="38"/>
      <c r="J504" s="64"/>
      <c r="K504" s="61"/>
    </row>
    <row r="505" spans="6:11" s="37" customFormat="1">
      <c r="F505" s="38"/>
      <c r="G505" s="38"/>
      <c r="J505" s="64"/>
      <c r="K505" s="61"/>
    </row>
    <row r="506" spans="6:11" s="37" customFormat="1">
      <c r="F506" s="38"/>
      <c r="G506" s="38"/>
      <c r="J506" s="64"/>
      <c r="K506" s="61"/>
    </row>
    <row r="507" spans="6:11" s="37" customFormat="1">
      <c r="F507" s="38"/>
      <c r="G507" s="38"/>
      <c r="J507" s="64"/>
      <c r="K507" s="61"/>
    </row>
    <row r="508" spans="6:11" s="37" customFormat="1">
      <c r="F508" s="38"/>
      <c r="G508" s="38"/>
      <c r="J508" s="64"/>
      <c r="K508" s="61"/>
    </row>
    <row r="509" spans="6:11" s="37" customFormat="1">
      <c r="F509" s="38"/>
      <c r="G509" s="38"/>
      <c r="J509" s="64"/>
      <c r="K509" s="61"/>
    </row>
    <row r="510" spans="6:11" s="37" customFormat="1">
      <c r="F510" s="38"/>
      <c r="G510" s="38"/>
      <c r="J510" s="64"/>
      <c r="K510" s="61"/>
    </row>
    <row r="511" spans="6:11" s="37" customFormat="1">
      <c r="F511" s="38"/>
      <c r="G511" s="38"/>
      <c r="J511" s="64"/>
      <c r="K511" s="61"/>
    </row>
    <row r="512" spans="6:11" s="37" customFormat="1">
      <c r="F512" s="38"/>
      <c r="G512" s="38"/>
      <c r="J512" s="64"/>
      <c r="K512" s="61"/>
    </row>
    <row r="513" spans="6:11" s="37" customFormat="1">
      <c r="F513" s="38"/>
      <c r="G513" s="38"/>
      <c r="J513" s="64"/>
      <c r="K513" s="61"/>
    </row>
    <row r="514" spans="6:11" s="37" customFormat="1">
      <c r="F514" s="38"/>
      <c r="G514" s="38"/>
      <c r="J514" s="64"/>
      <c r="K514" s="61"/>
    </row>
    <row r="515" spans="6:11" s="37" customFormat="1">
      <c r="F515" s="38"/>
      <c r="G515" s="38"/>
      <c r="J515" s="64"/>
      <c r="K515" s="61"/>
    </row>
    <row r="516" spans="6:11" s="37" customFormat="1">
      <c r="F516" s="38"/>
      <c r="G516" s="38"/>
      <c r="J516" s="64"/>
      <c r="K516" s="61"/>
    </row>
    <row r="517" spans="6:11" s="37" customFormat="1">
      <c r="F517" s="38"/>
      <c r="G517" s="38"/>
      <c r="J517" s="64"/>
      <c r="K517" s="61"/>
    </row>
    <row r="518" spans="6:11" s="37" customFormat="1">
      <c r="F518" s="38"/>
      <c r="G518" s="38"/>
      <c r="J518" s="64"/>
      <c r="K518" s="61"/>
    </row>
    <row r="519" spans="6:11" s="37" customFormat="1">
      <c r="F519" s="38"/>
      <c r="G519" s="38"/>
      <c r="J519" s="64"/>
      <c r="K519" s="61"/>
    </row>
    <row r="520" spans="6:11" s="37" customFormat="1">
      <c r="F520" s="38"/>
      <c r="G520" s="38"/>
      <c r="J520" s="64"/>
      <c r="K520" s="61"/>
    </row>
    <row r="521" spans="6:11" s="37" customFormat="1">
      <c r="F521" s="38"/>
      <c r="G521" s="38"/>
      <c r="J521" s="64"/>
      <c r="K521" s="61"/>
    </row>
    <row r="522" spans="6:11" s="37" customFormat="1">
      <c r="F522" s="38"/>
      <c r="G522" s="38"/>
      <c r="J522" s="64"/>
      <c r="K522" s="61"/>
    </row>
    <row r="523" spans="6:11" s="37" customFormat="1">
      <c r="F523" s="38"/>
      <c r="G523" s="38"/>
      <c r="J523" s="64"/>
      <c r="K523" s="61"/>
    </row>
    <row r="524" spans="6:11" s="37" customFormat="1">
      <c r="F524" s="38"/>
      <c r="G524" s="38"/>
      <c r="J524" s="64"/>
      <c r="K524" s="61"/>
    </row>
    <row r="525" spans="6:11" s="37" customFormat="1">
      <c r="F525" s="38"/>
      <c r="G525" s="38"/>
      <c r="J525" s="64"/>
      <c r="K525" s="61"/>
    </row>
    <row r="526" spans="6:11" s="37" customFormat="1">
      <c r="F526" s="38"/>
      <c r="G526" s="38"/>
      <c r="J526" s="64"/>
      <c r="K526" s="61"/>
    </row>
    <row r="527" spans="6:11" s="37" customFormat="1">
      <c r="F527" s="38"/>
      <c r="G527" s="38"/>
      <c r="J527" s="64"/>
      <c r="K527" s="61"/>
    </row>
    <row r="528" spans="6:11" s="37" customFormat="1">
      <c r="F528" s="38"/>
      <c r="G528" s="38"/>
      <c r="J528" s="64"/>
      <c r="K528" s="61"/>
    </row>
    <row r="529" spans="6:11" s="37" customFormat="1">
      <c r="F529" s="38"/>
      <c r="G529" s="38"/>
      <c r="J529" s="64"/>
      <c r="K529" s="61"/>
    </row>
    <row r="530" spans="6:11" s="37" customFormat="1">
      <c r="F530" s="38"/>
      <c r="G530" s="38"/>
      <c r="J530" s="64"/>
      <c r="K530" s="61"/>
    </row>
    <row r="531" spans="6:11" s="37" customFormat="1">
      <c r="F531" s="38"/>
      <c r="G531" s="38"/>
      <c r="J531" s="64"/>
      <c r="K531" s="61"/>
    </row>
    <row r="532" spans="6:11" s="37" customFormat="1">
      <c r="F532" s="38"/>
      <c r="G532" s="38"/>
      <c r="J532" s="64"/>
      <c r="K532" s="61"/>
    </row>
    <row r="533" spans="6:11" s="37" customFormat="1">
      <c r="F533" s="38"/>
      <c r="G533" s="38"/>
      <c r="J533" s="64"/>
      <c r="K533" s="61"/>
    </row>
    <row r="534" spans="6:11" s="37" customFormat="1">
      <c r="F534" s="38"/>
      <c r="G534" s="38"/>
      <c r="J534" s="64"/>
      <c r="K534" s="61"/>
    </row>
    <row r="535" spans="6:11" s="37" customFormat="1">
      <c r="F535" s="38"/>
      <c r="G535" s="38"/>
      <c r="J535" s="64"/>
      <c r="K535" s="61"/>
    </row>
    <row r="536" spans="6:11" s="37" customFormat="1">
      <c r="F536" s="38"/>
      <c r="G536" s="38"/>
      <c r="J536" s="64"/>
      <c r="K536" s="61"/>
    </row>
    <row r="537" spans="6:11" s="37" customFormat="1">
      <c r="F537" s="38"/>
      <c r="G537" s="38"/>
      <c r="J537" s="64"/>
      <c r="K537" s="61"/>
    </row>
    <row r="538" spans="6:11" s="37" customFormat="1">
      <c r="F538" s="38"/>
      <c r="G538" s="38"/>
      <c r="J538" s="64"/>
      <c r="K538" s="61"/>
    </row>
    <row r="539" spans="6:11" s="37" customFormat="1">
      <c r="F539" s="38"/>
      <c r="G539" s="38"/>
      <c r="J539" s="64"/>
      <c r="K539" s="61"/>
    </row>
    <row r="540" spans="6:11" s="37" customFormat="1">
      <c r="F540" s="38"/>
      <c r="G540" s="38"/>
      <c r="J540" s="64"/>
      <c r="K540" s="61"/>
    </row>
    <row r="541" spans="6:11" s="37" customFormat="1">
      <c r="F541" s="38"/>
      <c r="G541" s="38"/>
      <c r="J541" s="64"/>
      <c r="K541" s="61"/>
    </row>
    <row r="542" spans="6:11" s="37" customFormat="1">
      <c r="F542" s="38"/>
      <c r="G542" s="38"/>
      <c r="J542" s="64"/>
      <c r="K542" s="61"/>
    </row>
    <row r="543" spans="6:11" s="37" customFormat="1">
      <c r="F543" s="38"/>
      <c r="G543" s="38"/>
      <c r="J543" s="64"/>
      <c r="K543" s="61"/>
    </row>
    <row r="544" spans="6:11" s="37" customFormat="1">
      <c r="F544" s="38"/>
      <c r="G544" s="38"/>
      <c r="J544" s="64"/>
      <c r="K544" s="61"/>
    </row>
    <row r="545" spans="6:11" s="37" customFormat="1">
      <c r="F545" s="38"/>
      <c r="G545" s="38"/>
      <c r="J545" s="64"/>
      <c r="K545" s="61"/>
    </row>
    <row r="546" spans="6:11" s="37" customFormat="1">
      <c r="F546" s="38"/>
      <c r="G546" s="38"/>
      <c r="J546" s="64"/>
      <c r="K546" s="61"/>
    </row>
    <row r="547" spans="6:11" s="37" customFormat="1">
      <c r="F547" s="38"/>
      <c r="G547" s="38"/>
      <c r="J547" s="64"/>
      <c r="K547" s="61"/>
    </row>
    <row r="548" spans="6:11" s="37" customFormat="1">
      <c r="F548" s="38"/>
      <c r="G548" s="38"/>
      <c r="J548" s="64"/>
      <c r="K548" s="61"/>
    </row>
  </sheetData>
  <mergeCells count="256">
    <mergeCell ref="C150:D150"/>
    <mergeCell ref="C151:D151"/>
    <mergeCell ref="C152:D152"/>
    <mergeCell ref="C153:D153"/>
    <mergeCell ref="C154:D154"/>
    <mergeCell ref="C155:D155"/>
    <mergeCell ref="C156:D156"/>
    <mergeCell ref="B155:B156"/>
    <mergeCell ref="C129:D129"/>
    <mergeCell ref="C131:D131"/>
    <mergeCell ref="C130:D130"/>
    <mergeCell ref="C132:D132"/>
    <mergeCell ref="C133:D133"/>
    <mergeCell ref="C134:D134"/>
    <mergeCell ref="C135:D135"/>
    <mergeCell ref="C136:D136"/>
    <mergeCell ref="C137:D137"/>
    <mergeCell ref="C138:D138"/>
    <mergeCell ref="C139:D139"/>
    <mergeCell ref="C140:D140"/>
    <mergeCell ref="C141:D141"/>
    <mergeCell ref="C142:D142"/>
    <mergeCell ref="C143:D143"/>
    <mergeCell ref="C144:D144"/>
    <mergeCell ref="C145:D145"/>
    <mergeCell ref="C146:D146"/>
    <mergeCell ref="C147:D147"/>
    <mergeCell ref="C148:D148"/>
    <mergeCell ref="C149:D149"/>
    <mergeCell ref="B134:B135"/>
    <mergeCell ref="B136:B137"/>
    <mergeCell ref="B138:B139"/>
    <mergeCell ref="B140:B142"/>
    <mergeCell ref="B143:B144"/>
    <mergeCell ref="B145:B146"/>
    <mergeCell ref="B147:B148"/>
    <mergeCell ref="B149:B150"/>
    <mergeCell ref="B151:B152"/>
    <mergeCell ref="B116:B117"/>
    <mergeCell ref="B118:B120"/>
    <mergeCell ref="I185:J185"/>
    <mergeCell ref="I199:J199"/>
    <mergeCell ref="B256:J256"/>
    <mergeCell ref="B257:J257"/>
    <mergeCell ref="B258:J258"/>
    <mergeCell ref="D207:F207"/>
    <mergeCell ref="G207:H207"/>
    <mergeCell ref="B221:D221"/>
    <mergeCell ref="E221:G221"/>
    <mergeCell ref="H221:I221"/>
    <mergeCell ref="B222:D222"/>
    <mergeCell ref="E222:G222"/>
    <mergeCell ref="H222:I222"/>
    <mergeCell ref="B223:D225"/>
    <mergeCell ref="B255:J255"/>
    <mergeCell ref="B217:J217"/>
    <mergeCell ref="B218:J218"/>
    <mergeCell ref="B219:J219"/>
    <mergeCell ref="B220:J220"/>
    <mergeCell ref="B205:I205"/>
    <mergeCell ref="D206:F206"/>
    <mergeCell ref="G206:H206"/>
    <mergeCell ref="D208:F208"/>
    <mergeCell ref="G208:H208"/>
    <mergeCell ref="B209:J209"/>
    <mergeCell ref="B210:D210"/>
    <mergeCell ref="E210:J210"/>
    <mergeCell ref="B211:J211"/>
    <mergeCell ref="B212:D212"/>
    <mergeCell ref="E212:J212"/>
    <mergeCell ref="B213:J213"/>
    <mergeCell ref="B216:D216"/>
    <mergeCell ref="E216:J216"/>
    <mergeCell ref="I192:J192"/>
    <mergeCell ref="C177:C191"/>
    <mergeCell ref="D177:E191"/>
    <mergeCell ref="F177:F191"/>
    <mergeCell ref="G177:G191"/>
    <mergeCell ref="H177:H191"/>
    <mergeCell ref="B214:D214"/>
    <mergeCell ref="E214:J214"/>
    <mergeCell ref="B215:J215"/>
    <mergeCell ref="C120:D120"/>
    <mergeCell ref="B172:J172"/>
    <mergeCell ref="B165:J165"/>
    <mergeCell ref="B171:E171"/>
    <mergeCell ref="F171:J171"/>
    <mergeCell ref="B166:E166"/>
    <mergeCell ref="F166:J166"/>
    <mergeCell ref="B167:E168"/>
    <mergeCell ref="F167:I167"/>
    <mergeCell ref="F168:I168"/>
    <mergeCell ref="B170:E170"/>
    <mergeCell ref="F170:J170"/>
    <mergeCell ref="B126:B128"/>
    <mergeCell ref="C126:D126"/>
    <mergeCell ref="C127:D127"/>
    <mergeCell ref="C128:D128"/>
    <mergeCell ref="B129:B131"/>
    <mergeCell ref="B132:B133"/>
    <mergeCell ref="C116:D116"/>
    <mergeCell ref="C117:D117"/>
    <mergeCell ref="C118:D118"/>
    <mergeCell ref="C192:C204"/>
    <mergeCell ref="D192:E204"/>
    <mergeCell ref="E157:J157"/>
    <mergeCell ref="B158:J158"/>
    <mergeCell ref="D173:J173"/>
    <mergeCell ref="B159:J159"/>
    <mergeCell ref="D160:J160"/>
    <mergeCell ref="I161:J161"/>
    <mergeCell ref="B163:J163"/>
    <mergeCell ref="I162:J162"/>
    <mergeCell ref="D164:J164"/>
    <mergeCell ref="B164:C164"/>
    <mergeCell ref="B157:D157"/>
    <mergeCell ref="B160:B161"/>
    <mergeCell ref="C160:C161"/>
    <mergeCell ref="F192:F204"/>
    <mergeCell ref="G192:G204"/>
    <mergeCell ref="H192:H204"/>
    <mergeCell ref="B169:E169"/>
    <mergeCell ref="F169:J169"/>
    <mergeCell ref="C119:D119"/>
    <mergeCell ref="C96:D96"/>
    <mergeCell ref="C97:D97"/>
    <mergeCell ref="C98:D98"/>
    <mergeCell ref="C99:D99"/>
    <mergeCell ref="C111:D111"/>
    <mergeCell ref="C112:D112"/>
    <mergeCell ref="C113:D113"/>
    <mergeCell ref="C114:D114"/>
    <mergeCell ref="C115:D115"/>
    <mergeCell ref="C107:D107"/>
    <mergeCell ref="C108:D108"/>
    <mergeCell ref="C109:D109"/>
    <mergeCell ref="C110:D110"/>
    <mergeCell ref="B99:B101"/>
    <mergeCell ref="B102:B103"/>
    <mergeCell ref="B104:B105"/>
    <mergeCell ref="B106:B107"/>
    <mergeCell ref="B108:B109"/>
    <mergeCell ref="B110:B112"/>
    <mergeCell ref="B76:B77"/>
    <mergeCell ref="B79:B80"/>
    <mergeCell ref="C92:D92"/>
    <mergeCell ref="C93:D93"/>
    <mergeCell ref="C94:D94"/>
    <mergeCell ref="C95:D95"/>
    <mergeCell ref="C87:D87"/>
    <mergeCell ref="C88:D88"/>
    <mergeCell ref="C89:D89"/>
    <mergeCell ref="C90:D90"/>
    <mergeCell ref="C91:D91"/>
    <mergeCell ref="C105:D105"/>
    <mergeCell ref="C104:D104"/>
    <mergeCell ref="C106:D106"/>
    <mergeCell ref="C100:D100"/>
    <mergeCell ref="C101:D101"/>
    <mergeCell ref="C102:D102"/>
    <mergeCell ref="C103:D103"/>
    <mergeCell ref="C73:D73"/>
    <mergeCell ref="C74:D74"/>
    <mergeCell ref="C75:D75"/>
    <mergeCell ref="C76:D76"/>
    <mergeCell ref="C79:D79"/>
    <mergeCell ref="C77:D77"/>
    <mergeCell ref="C78:D78"/>
    <mergeCell ref="C80:D80"/>
    <mergeCell ref="C81:D81"/>
    <mergeCell ref="B55:J55"/>
    <mergeCell ref="B56:J56"/>
    <mergeCell ref="I57:J57"/>
    <mergeCell ref="B60:J60"/>
    <mergeCell ref="G61:J61"/>
    <mergeCell ref="G62:J62"/>
    <mergeCell ref="B61:F61"/>
    <mergeCell ref="B62:F62"/>
    <mergeCell ref="B57:C57"/>
    <mergeCell ref="D57:E57"/>
    <mergeCell ref="B58:C58"/>
    <mergeCell ref="D58:E58"/>
    <mergeCell ref="I58:J58"/>
    <mergeCell ref="A1:J1"/>
    <mergeCell ref="A3:J3"/>
    <mergeCell ref="A5:J5"/>
    <mergeCell ref="A6:J6"/>
    <mergeCell ref="B53:J53"/>
    <mergeCell ref="G54:J54"/>
    <mergeCell ref="I9:I12"/>
    <mergeCell ref="E9:F9"/>
    <mergeCell ref="G9:H9"/>
    <mergeCell ref="G10:H10"/>
    <mergeCell ref="G11:G12"/>
    <mergeCell ref="H11:H12"/>
    <mergeCell ref="C9:C12"/>
    <mergeCell ref="D9:D12"/>
    <mergeCell ref="E10:E12"/>
    <mergeCell ref="F10:F12"/>
    <mergeCell ref="B9:B12"/>
    <mergeCell ref="B54:F54"/>
    <mergeCell ref="B8:J8"/>
    <mergeCell ref="J9:J12"/>
    <mergeCell ref="B259:J259"/>
    <mergeCell ref="B260:J260"/>
    <mergeCell ref="B261:J261"/>
    <mergeCell ref="B262:J262"/>
    <mergeCell ref="F174:F176"/>
    <mergeCell ref="G174:G176"/>
    <mergeCell ref="H174:H176"/>
    <mergeCell ref="I174:J174"/>
    <mergeCell ref="I175:J175"/>
    <mergeCell ref="D174:E176"/>
    <mergeCell ref="B173:B176"/>
    <mergeCell ref="C173:C176"/>
    <mergeCell ref="I177:J177"/>
    <mergeCell ref="I59:J59"/>
    <mergeCell ref="I68:J68"/>
    <mergeCell ref="B65:J65"/>
    <mergeCell ref="I63:J63"/>
    <mergeCell ref="I64:J64"/>
    <mergeCell ref="B66:B69"/>
    <mergeCell ref="C70:D70"/>
    <mergeCell ref="B63:F64"/>
    <mergeCell ref="G68:H68"/>
    <mergeCell ref="E68:F68"/>
    <mergeCell ref="C66:D69"/>
    <mergeCell ref="B70:B72"/>
    <mergeCell ref="E66:J66"/>
    <mergeCell ref="E67:J67"/>
    <mergeCell ref="C71:D71"/>
    <mergeCell ref="C72:D72"/>
    <mergeCell ref="C82:D82"/>
    <mergeCell ref="B121:B123"/>
    <mergeCell ref="C121:D121"/>
    <mergeCell ref="C122:D122"/>
    <mergeCell ref="C123:D123"/>
    <mergeCell ref="B124:B125"/>
    <mergeCell ref="C124:D124"/>
    <mergeCell ref="C125:D125"/>
    <mergeCell ref="B59:C59"/>
    <mergeCell ref="D59:E59"/>
    <mergeCell ref="B81:B82"/>
    <mergeCell ref="B83:B84"/>
    <mergeCell ref="B85:B86"/>
    <mergeCell ref="B87:B88"/>
    <mergeCell ref="B89:B90"/>
    <mergeCell ref="B91:B92"/>
    <mergeCell ref="B93:B94"/>
    <mergeCell ref="B96:B98"/>
    <mergeCell ref="B73:B75"/>
    <mergeCell ref="C85:D85"/>
    <mergeCell ref="C83:D83"/>
    <mergeCell ref="C84:D84"/>
    <mergeCell ref="C86:D86"/>
    <mergeCell ref="B113:B115"/>
  </mergeCells>
  <hyperlinks>
    <hyperlink ref="H222" r:id="rId1"/>
  </hyperlinks>
  <pageMargins left="0.25" right="0.25" top="0.34" bottom="0.32" header="0.26" footer="0.26"/>
  <pageSetup scale="9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2015-08-14T09:30:53Z</dcterms:modified>
</cp:coreProperties>
</file>