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90" i="1"/>
  <c r="F191"/>
  <c r="F285" l="1"/>
  <c r="F284"/>
  <c r="F283"/>
  <c r="F266"/>
  <c r="F263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27"/>
  <c r="F226"/>
  <c r="F225"/>
  <c r="F224"/>
  <c r="F222"/>
  <c r="F221"/>
  <c r="F220"/>
  <c r="F219"/>
  <c r="F218"/>
  <c r="F217"/>
  <c r="F215"/>
  <c r="F214"/>
  <c r="F213"/>
  <c r="F210"/>
  <c r="F208" s="1"/>
  <c r="F207"/>
  <c r="F206"/>
  <c r="F205"/>
  <c r="F204"/>
  <c r="F203"/>
  <c r="F202"/>
  <c r="F201"/>
  <c r="F200"/>
  <c r="F199"/>
  <c r="F198"/>
  <c r="F197"/>
  <c r="F196"/>
  <c r="F195"/>
  <c r="F194"/>
  <c r="F193"/>
  <c r="G192"/>
  <c r="F192" s="1"/>
  <c r="F189"/>
  <c r="F188"/>
  <c r="F187"/>
  <c r="F186"/>
  <c r="F185"/>
  <c r="F184"/>
  <c r="F183"/>
  <c r="F182"/>
  <c r="F181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7"/>
  <c r="F86"/>
  <c r="F85"/>
  <c r="F84"/>
  <c r="F83"/>
  <c r="F82"/>
  <c r="F81"/>
  <c r="F80"/>
  <c r="F79"/>
  <c r="F78"/>
  <c r="F77"/>
  <c r="F76"/>
  <c r="F75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0"/>
  <c r="F49"/>
  <c r="F48"/>
  <c r="F47"/>
  <c r="F46"/>
  <c r="F45"/>
  <c r="F44"/>
  <c r="F43"/>
  <c r="F41"/>
  <c r="F40"/>
  <c r="F38"/>
  <c r="F37"/>
  <c r="F36"/>
  <c r="F35"/>
  <c r="F34"/>
  <c r="F33"/>
  <c r="F32"/>
  <c r="F31"/>
  <c r="F30"/>
  <c r="F29"/>
  <c r="F28"/>
  <c r="F27"/>
  <c r="F26"/>
  <c r="F150" l="1"/>
  <c r="F262"/>
  <c r="F42"/>
  <c r="F223"/>
  <c r="F282"/>
  <c r="F25"/>
  <c r="F88"/>
  <c r="F180"/>
  <c r="F235"/>
  <c r="F52"/>
  <c r="F211"/>
  <c r="F343" l="1"/>
</calcChain>
</file>

<file path=xl/sharedStrings.xml><?xml version="1.0" encoding="utf-8"?>
<sst xmlns="http://schemas.openxmlformats.org/spreadsheetml/2006/main" count="1084" uniqueCount="472">
  <si>
    <t xml:space="preserve">«ՀՀ ոստիկանության կրթահամալիր» ՊՈԱԿ-ի  2015 թ. գնումների պլան </t>
  </si>
  <si>
    <r>
      <t xml:space="preserve">Պատվիրատուն՝    </t>
    </r>
    <r>
      <rPr>
        <b/>
        <i/>
        <sz val="11"/>
        <rFont val="Arial Unicode"/>
        <family val="2"/>
      </rPr>
      <t xml:space="preserve"> «ՀՀ ոստիկանության կրթահամալիր » ՊՈԱԿ</t>
    </r>
  </si>
  <si>
    <t>Ըստ բյուջետային ծախսերի գերատեսչական դասակարգման</t>
  </si>
  <si>
    <r>
      <t xml:space="preserve">Ծրագիրը՝      </t>
    </r>
    <r>
      <rPr>
        <b/>
        <i/>
        <u/>
        <sz val="11"/>
        <rFont val="Arial LatArm"/>
        <family val="2"/>
      </rPr>
      <t>0941, 0931,0932</t>
    </r>
    <r>
      <rPr>
        <i/>
        <sz val="11"/>
        <rFont val="Arial LatArm"/>
        <family val="2"/>
      </rPr>
      <t xml:space="preserve">    </t>
    </r>
  </si>
  <si>
    <r>
      <t xml:space="preserve">Անվանումը՝    </t>
    </r>
    <r>
      <rPr>
        <b/>
        <i/>
        <sz val="11"/>
        <rFont val="Arial LatArm"/>
        <family val="2"/>
      </rPr>
      <t xml:space="preserve">   Բարձրագույն, նախնական, միջին  մասնագիտական կրթություն</t>
    </r>
  </si>
  <si>
    <r>
      <t xml:space="preserve">բաժին` </t>
    </r>
    <r>
      <rPr>
        <b/>
        <i/>
        <u/>
        <sz val="10"/>
        <rFont val="Arial LatArm"/>
        <family val="2"/>
      </rPr>
      <t xml:space="preserve">09 </t>
    </r>
    <r>
      <rPr>
        <i/>
        <sz val="10"/>
        <rFont val="Arial LatArm"/>
        <family val="2"/>
      </rPr>
      <t xml:space="preserve">    խումբ ` </t>
    </r>
    <r>
      <rPr>
        <b/>
        <i/>
        <u/>
        <sz val="10"/>
        <rFont val="Arial LatArm"/>
        <family val="2"/>
      </rPr>
      <t>04</t>
    </r>
    <r>
      <rPr>
        <i/>
        <sz val="10"/>
        <rFont val="Arial LatArm"/>
        <family val="2"/>
      </rPr>
      <t xml:space="preserve">    դաս`  </t>
    </r>
    <r>
      <rPr>
        <b/>
        <i/>
        <u/>
        <sz val="10"/>
        <rFont val="Arial LatArm"/>
        <family val="2"/>
      </rPr>
      <t xml:space="preserve">01 </t>
    </r>
    <r>
      <rPr>
        <i/>
        <sz val="10"/>
        <rFont val="Arial LatArm"/>
        <family val="2"/>
      </rPr>
      <t xml:space="preserve">     ծրագիր   </t>
    </r>
    <r>
      <rPr>
        <b/>
        <i/>
        <u/>
        <sz val="10"/>
        <rFont val="Arial LatArm"/>
        <family val="2"/>
      </rPr>
      <t xml:space="preserve">0941  </t>
    </r>
  </si>
  <si>
    <r>
      <t xml:space="preserve">բաժին` </t>
    </r>
    <r>
      <rPr>
        <b/>
        <i/>
        <u/>
        <sz val="10"/>
        <rFont val="Arial LatArm"/>
        <family val="2"/>
      </rPr>
      <t xml:space="preserve">09 </t>
    </r>
    <r>
      <rPr>
        <i/>
        <sz val="10"/>
        <rFont val="Arial LatArm"/>
        <family val="2"/>
      </rPr>
      <t xml:space="preserve">    խումբ ` </t>
    </r>
    <r>
      <rPr>
        <b/>
        <i/>
        <u/>
        <sz val="10"/>
        <rFont val="Arial LatArm"/>
        <family val="2"/>
      </rPr>
      <t>03</t>
    </r>
    <r>
      <rPr>
        <i/>
        <sz val="10"/>
        <rFont val="Arial LatArm"/>
        <family val="2"/>
      </rPr>
      <t xml:space="preserve">    դաս`  </t>
    </r>
    <r>
      <rPr>
        <b/>
        <i/>
        <u/>
        <sz val="10"/>
        <rFont val="Arial LatArm"/>
        <family val="2"/>
      </rPr>
      <t xml:space="preserve">01 </t>
    </r>
    <r>
      <rPr>
        <i/>
        <sz val="10"/>
        <rFont val="Arial LatArm"/>
        <family val="2"/>
      </rPr>
      <t xml:space="preserve">     ծրագիր   </t>
    </r>
    <r>
      <rPr>
        <b/>
        <i/>
        <u/>
        <sz val="10"/>
        <rFont val="Arial LatArm"/>
        <family val="2"/>
      </rPr>
      <t xml:space="preserve">0931  </t>
    </r>
  </si>
  <si>
    <r>
      <t xml:space="preserve">բաժին` </t>
    </r>
    <r>
      <rPr>
        <b/>
        <i/>
        <u/>
        <sz val="10"/>
        <rFont val="Arial LatArm"/>
        <family val="2"/>
      </rPr>
      <t xml:space="preserve">09 </t>
    </r>
    <r>
      <rPr>
        <i/>
        <sz val="10"/>
        <rFont val="Arial LatArm"/>
        <family val="2"/>
      </rPr>
      <t xml:space="preserve">    խումբ ` </t>
    </r>
    <r>
      <rPr>
        <b/>
        <i/>
        <u/>
        <sz val="10"/>
        <rFont val="Arial LatArm"/>
        <family val="2"/>
      </rPr>
      <t>03</t>
    </r>
    <r>
      <rPr>
        <i/>
        <sz val="10"/>
        <rFont val="Arial LatArm"/>
        <family val="2"/>
      </rPr>
      <t xml:space="preserve">    դաս`  </t>
    </r>
    <r>
      <rPr>
        <b/>
        <i/>
        <u/>
        <sz val="10"/>
        <rFont val="Arial LatArm"/>
        <family val="2"/>
      </rPr>
      <t xml:space="preserve">02 </t>
    </r>
    <r>
      <rPr>
        <i/>
        <sz val="10"/>
        <rFont val="Arial LatArm"/>
        <family val="2"/>
      </rPr>
      <t xml:space="preserve">     ծրագիր   </t>
    </r>
    <r>
      <rPr>
        <b/>
        <i/>
        <u/>
        <sz val="10"/>
        <rFont val="Arial LatArm"/>
        <family val="2"/>
      </rPr>
      <t xml:space="preserve">0932  </t>
    </r>
  </si>
  <si>
    <r>
      <t xml:space="preserve">բաժին` </t>
    </r>
    <r>
      <rPr>
        <b/>
        <i/>
        <u/>
        <sz val="10"/>
        <rFont val="Arial LatArm"/>
        <family val="2"/>
      </rPr>
      <t xml:space="preserve">09 </t>
    </r>
    <r>
      <rPr>
        <i/>
        <sz val="10"/>
        <rFont val="Arial LatArm"/>
        <family val="2"/>
      </rPr>
      <t xml:space="preserve">    խումբ ` </t>
    </r>
    <r>
      <rPr>
        <b/>
        <i/>
        <u/>
        <sz val="10"/>
        <rFont val="Arial LatArm"/>
        <family val="2"/>
      </rPr>
      <t>03</t>
    </r>
    <r>
      <rPr>
        <i/>
        <sz val="10"/>
        <rFont val="Arial LatArm"/>
        <family val="2"/>
      </rPr>
      <t xml:space="preserve">    դաս`  </t>
    </r>
    <r>
      <rPr>
        <b/>
        <i/>
        <u/>
        <sz val="10"/>
        <rFont val="Arial LatArm"/>
        <family val="2"/>
      </rPr>
      <t xml:space="preserve">01 </t>
    </r>
    <r>
      <rPr>
        <i/>
        <sz val="10"/>
        <rFont val="Arial LatArm"/>
        <family val="2"/>
      </rPr>
      <t xml:space="preserve">     ծրագիր   </t>
    </r>
    <r>
      <rPr>
        <b/>
        <i/>
        <u/>
        <sz val="10"/>
        <rFont val="Arial LatArm"/>
        <family val="2"/>
      </rPr>
      <t>0932</t>
    </r>
    <r>
      <rPr>
        <sz val="11"/>
        <color theme="1"/>
        <rFont val="Calibri"/>
        <family val="2"/>
        <scheme val="minor"/>
      </rPr>
      <t/>
    </r>
  </si>
  <si>
    <t>(ըստ բյուջետային ծախսերի գործառնական դասակարգման)</t>
  </si>
  <si>
    <t>Գնման առարկայի</t>
  </si>
  <si>
    <t>Գնման ձև  (ընթացակարգը)</t>
  </si>
  <si>
    <t>Չափման միավորը</t>
  </si>
  <si>
    <t>Միավորի գինը</t>
  </si>
  <si>
    <t>Ընդամենը ծախսերը
(դրամ)</t>
  </si>
  <si>
    <t>Քանակը</t>
  </si>
  <si>
    <t>Միջանցիկ կոդը` ըստ CPV դասակարգման</t>
  </si>
  <si>
    <t>Անվանումը</t>
  </si>
  <si>
    <t>Ապրանքներ</t>
  </si>
  <si>
    <t>Ծառայողական վկայականներ</t>
  </si>
  <si>
    <t>ՇՀ</t>
  </si>
  <si>
    <t>Ñ³ï</t>
  </si>
  <si>
    <t>Տպագիր նյութեր հարակից արտադրանք ( դիպլոմներ)</t>
  </si>
  <si>
    <t>ԲԸԱՀ</t>
  </si>
  <si>
    <t xml:space="preserve">դրամ </t>
  </si>
  <si>
    <t>Տպագիր նյութեր հարակից արտադրանք ( դիպլոմներ) (նախնական)</t>
  </si>
  <si>
    <t>Ðáõß³Ýí»ñÝ»ñ, ËáñÑñ¹³Ýß³Ï³Ý Ýí»ñÝ»ñ</t>
  </si>
  <si>
    <t>ՊԸ</t>
  </si>
  <si>
    <t>ê»Õ³ÝÇ Ë³Õ»ñ  /ß³ËÙ³ï/</t>
  </si>
  <si>
    <t>8</t>
  </si>
  <si>
    <t>Բիլիարդի սեղան</t>
  </si>
  <si>
    <t>äÀ</t>
  </si>
  <si>
    <t>2</t>
  </si>
  <si>
    <t>37460040</t>
  </si>
  <si>
    <t>Բիլիարդի կիեր</t>
  </si>
  <si>
    <t>6</t>
  </si>
  <si>
    <t>37531130</t>
  </si>
  <si>
    <t>Բիլիարդի գնդակների հավաքածու</t>
  </si>
  <si>
    <t>հավաքածու</t>
  </si>
  <si>
    <t>Բիլիարդի եռանկյուն շրջանակ</t>
  </si>
  <si>
    <t>հատ</t>
  </si>
  <si>
    <t>æñÇ åáÙå»ñ</t>
  </si>
  <si>
    <t>Օդափոխիչ</t>
  </si>
  <si>
    <t>Բնակարաններ /1 սենյականոց/</t>
  </si>
  <si>
    <t>´À</t>
  </si>
  <si>
    <t>Դասագրքեր</t>
  </si>
  <si>
    <t>35120000</t>
  </si>
  <si>
    <t>Հսկողության և անվտանգության համակարգեր ու սարքեր</t>
  </si>
  <si>
    <t>լ-կզմ</t>
  </si>
  <si>
    <t>22210000</t>
  </si>
  <si>
    <t>Լրագրեր. թերթեր, ամսագրեր. Պարբերական մամուլ</t>
  </si>
  <si>
    <t>35311200</t>
  </si>
  <si>
    <t>Թրեր</t>
  </si>
  <si>
    <t xml:space="preserve">/ ՀՀ ոստիկանության կարիքների համար /  `  այդ թվում </t>
  </si>
  <si>
    <r>
      <t xml:space="preserve">Ս»Õ³Ý, ·ñ³ë»Õ³Ý, ³ßË³ï³Ýù³ÛÇÝ, ·ñ³ë»ÝÛ³Ï³ÛÇÝ
</t>
    </r>
    <r>
      <rPr>
        <i/>
        <sz val="9"/>
        <rFont val="Arial AMU"/>
        <family val="2"/>
      </rPr>
      <t/>
    </r>
  </si>
  <si>
    <t xml:space="preserve">Ս»Õ³Ý, ·ñ³ë»Õ³Ý, ³ßË³ï³Ýù³ÛÇÝ, ·ñ³ë»ÝÛ³Ï³ÛÇÝ
</t>
  </si>
  <si>
    <t xml:space="preserve">Ս»Õ³Ý` Ñ³Ù³Ï³ñ·ãÇ 
</t>
  </si>
  <si>
    <t xml:space="preserve"> Գñ³å³Ñ³ñ³ÝÝ»ñ 
</t>
  </si>
  <si>
    <t xml:space="preserve">Զ·»ëï³å³Ñ³ñ³ÝÝ»ñ  
</t>
  </si>
  <si>
    <r>
      <t>ԱÃáé` ÏÇë³÷³÷áõÏ, Ï³ÑáõÛùÇ</t>
    </r>
    <r>
      <rPr>
        <i/>
        <sz val="8"/>
        <rFont val="Arial LatArm"/>
        <family val="2"/>
      </rPr>
      <t xml:space="preserve"> </t>
    </r>
  </si>
  <si>
    <t xml:space="preserve"> ՉÑñÏÇ½íáÕ å³Ñ³ñ³Ý, ÷³ëï³ÃÕÃ»ñÇ ¨ ³ÛÉ ³ñÅ»ùÝ»ñÇ å³Ñå³ÝÙ³Ý Ñ³Ù³ñ </t>
  </si>
  <si>
    <t>²íïáÙ»ù»Ý³Ý»ñ</t>
  </si>
  <si>
    <t>34111240</t>
  </si>
  <si>
    <t>Ոստիկանության մեքենաներ</t>
  </si>
  <si>
    <t>Գրենական պիտույքներ և գրասենյակայի նյութեր</t>
  </si>
  <si>
    <t>30197631</t>
  </si>
  <si>
    <t>ÂáõÕÃ, A4 ýáñÙ³ïÇ1 /21x29.7/</t>
  </si>
  <si>
    <t>տուփ</t>
  </si>
  <si>
    <t>30192121</t>
  </si>
  <si>
    <t xml:space="preserve">Գրիչ գնդիկավոր </t>
  </si>
  <si>
    <t>30192128</t>
  </si>
  <si>
    <t xml:space="preserve">¶րիչ գելային </t>
  </si>
  <si>
    <t>Մատիտ, գրաֆիտե միջուկով, հասարակ</t>
  </si>
  <si>
    <t>Թղթապանակ, արագակար, թղթյա</t>
  </si>
  <si>
    <t xml:space="preserve">Թղթապանակ, թելով, թղթյա </t>
  </si>
  <si>
    <t>Թղթապանակ, կոշտ կազմով ռեգիստր</t>
  </si>
  <si>
    <t>Մարկերներ, գրատախտակի</t>
  </si>
  <si>
    <t>Øետաղական ամրակ</t>
  </si>
  <si>
    <t>Øետաղական քանոն 30սմ</t>
  </si>
  <si>
    <t>è»տին</t>
  </si>
  <si>
    <t>Üշումների ինքնակպչուն թուղթ</t>
  </si>
  <si>
    <t>Գրատախտակի Ù³ùñÇã</t>
  </si>
  <si>
    <t>êáëÝÓ³Ù³ïÇï, ·ñ³ë»ÝÛ³Ï³ÛÇÝ</t>
  </si>
  <si>
    <t>30197322</t>
  </si>
  <si>
    <t>Կարիչ, 20-50 թերթի համար</t>
  </si>
  <si>
    <t>Îարիչի ասեղ  մեծ 24/4 24/6</t>
  </si>
  <si>
    <t xml:space="preserve">Îարիչի ասեղ  միջին </t>
  </si>
  <si>
    <t xml:space="preserve">Îարիչի ասեղ  փոքր </t>
  </si>
  <si>
    <t>Փ/թղթերի համար նախատեսված սեղանի վրա դնելու դարակաշար</t>
  </si>
  <si>
    <r>
      <t>Շ</t>
    </r>
    <r>
      <rPr>
        <i/>
        <sz val="11"/>
        <rFont val="Arial LatArm"/>
        <family val="2"/>
      </rPr>
      <t>Հ</t>
    </r>
  </si>
  <si>
    <t>30192160</t>
  </si>
  <si>
    <t>Շտրիխներ</t>
  </si>
  <si>
    <t>թղթապանակ պոլիմերային թաղանթ, ֆայլ</t>
  </si>
  <si>
    <t>äոլիմերային ինքնակպչուն ժապավեն 19մմ*36մ գրասենյակային   փոքր</t>
  </si>
  <si>
    <t>äոլիմերային ինքնակպչուն ժապավեն 48մմ*100մ տնտեսական մեծ</t>
  </si>
  <si>
    <t xml:space="preserve">Ìրար մեծ A4 ֆորմատի համար պոլիմերային </t>
  </si>
  <si>
    <t xml:space="preserve">êեղանի դրոշներ պատվանդանով /տարբեր պետությունների/ </t>
  </si>
  <si>
    <t>Îախովի դրոշներ /տարբեր պետությունների /</t>
  </si>
  <si>
    <t>30192114</t>
  </si>
  <si>
    <t>Âանաք, շտամպի բարձիկ</t>
  </si>
  <si>
    <t>30199232</t>
  </si>
  <si>
    <t>Üամակի ծրար մեծ</t>
  </si>
  <si>
    <t>30199231</t>
  </si>
  <si>
    <t>Üամակի ծրար միջին</t>
  </si>
  <si>
    <t>30199230</t>
  </si>
  <si>
    <t>Üամակի ծրար փոքր</t>
  </si>
  <si>
    <t>Խոշորացույց կրիմինալիստիկական</t>
  </si>
  <si>
    <t>êեղմակ մեծ</t>
  </si>
  <si>
    <t>êեղմակ միջին</t>
  </si>
  <si>
    <t>êեղմակ փոքր</t>
  </si>
  <si>
    <t>âափման գործիք / ձողակարկին/</t>
  </si>
  <si>
    <t>Տնտեսական, սանհիգիենիկ և լվացքի միջոցներ</t>
  </si>
  <si>
    <t>Օճառ, ձեռքի</t>
  </si>
  <si>
    <t>Ðեղուկ օճառ</t>
  </si>
  <si>
    <t xml:space="preserve">Լվացող նյութեր/ ամանի հեղուկ </t>
  </si>
  <si>
    <t>39831242</t>
  </si>
  <si>
    <t>Լվացող նյութեր /փոշի/</t>
  </si>
  <si>
    <t>կգ</t>
  </si>
  <si>
    <t>Լվացող նյութեր /ռախշա/</t>
  </si>
  <si>
    <t>Հատակի մաքրման նյութեր</t>
  </si>
  <si>
    <t>òախավել</t>
  </si>
  <si>
    <t>Ավել</t>
  </si>
  <si>
    <t>Գոգաթիակ</t>
  </si>
  <si>
    <t>Խոզանակներ երկաթյա</t>
  </si>
  <si>
    <t>Զուգարանի խոզանակներ</t>
  </si>
  <si>
    <t>Զուգարանի թուղթ, ռուլոնով</t>
  </si>
  <si>
    <t>Սպունգ, սանիտարահիգիենիկ</t>
  </si>
  <si>
    <t>Դույլ, պլաստմասե 5լ</t>
  </si>
  <si>
    <t>Դույլ, պլաստմասե 10-12լ</t>
  </si>
  <si>
    <t>Աղբարկղ, պլաստմասե</t>
  </si>
  <si>
    <t xml:space="preserve">Աշխատանքային ձեռնոցներ </t>
  </si>
  <si>
    <t>զույգ</t>
  </si>
  <si>
    <t>Աշխատանքային ձեռնոցներ ռետինե</t>
  </si>
  <si>
    <t>Դռան փականներ</t>
  </si>
  <si>
    <t>Սողնակներ, փականների մասեր և բանալիներ</t>
  </si>
  <si>
    <t>Կողպեքներ  /մեծ/</t>
  </si>
  <si>
    <t>Էլեկտրական լամպ, 60W, 80W, 100W</t>
  </si>
  <si>
    <t>էլեկտրական լամպ, 200W</t>
  </si>
  <si>
    <t>Տնտեսող լամպեր 36W</t>
  </si>
  <si>
    <t>¿É»Ïïñ³Ï³Ý É³Ùå` ¸èÈ, 250 ìï, 220 ì,, E40</t>
  </si>
  <si>
    <t>Ցերեկային լամպ 60սմ</t>
  </si>
  <si>
    <t>Ցերեկային լամպ 120սմ</t>
  </si>
  <si>
    <t xml:space="preserve">Ցերեկային լամպի դռոսել </t>
  </si>
  <si>
    <t>Ցերեկային լամպի մեկնարկիչ</t>
  </si>
  <si>
    <t>Խրոցների եղանիկներ և վարդակներ,անջատիչներ</t>
  </si>
  <si>
    <r>
      <t>Մալուխ, պղնձե ջղերով, նախատեսված ներքին մոնտաժման համար, 2,5 մմ</t>
    </r>
    <r>
      <rPr>
        <i/>
        <sz val="11"/>
        <rFont val="Calibri"/>
        <family val="2"/>
      </rPr>
      <t>² X 2</t>
    </r>
  </si>
  <si>
    <t>գմ</t>
  </si>
  <si>
    <r>
      <t xml:space="preserve">Մալուխ, պղնձե ջղերով, նախատեսված ներքին մոնտաժման համար, 4մմ </t>
    </r>
    <r>
      <rPr>
        <i/>
        <sz val="11"/>
        <rFont val="Calibri"/>
        <family val="2"/>
      </rPr>
      <t>²</t>
    </r>
    <r>
      <rPr>
        <i/>
        <sz val="11"/>
        <rFont val="Arial LatArm"/>
        <family val="2"/>
      </rPr>
      <t>X 2</t>
    </r>
  </si>
  <si>
    <r>
      <t>Մալուխ, պղնձե ջղերով, նախատեսված ներքին մոնտաժման համար, 6մմ</t>
    </r>
    <r>
      <rPr>
        <i/>
        <sz val="11"/>
        <rFont val="Calibri"/>
        <family val="2"/>
      </rPr>
      <t xml:space="preserve">²  X </t>
    </r>
    <r>
      <rPr>
        <i/>
        <sz val="11"/>
        <rFont val="Arial LatArm"/>
        <family val="2"/>
      </rPr>
      <t>2</t>
    </r>
  </si>
  <si>
    <t>Երկարացման հաղորդալար 5 մետրանոց 4 տեղանոց</t>
  </si>
  <si>
    <t>Մեկուսիչ ժապավեն</t>
  </si>
  <si>
    <t>Էլեկտրական ապահովիչ, միաֆազ, 63 Ա</t>
  </si>
  <si>
    <t>Էլեկտրական ապահովիչ, միաֆազ, 40Ա</t>
  </si>
  <si>
    <t>Էլեկտրական ապահովիչ, եռաֆազ, 100Ա</t>
  </si>
  <si>
    <t>Էլեկտրական ապահովիչ, եռաֆազ, 200Ա</t>
  </si>
  <si>
    <t>09210000</t>
  </si>
  <si>
    <t>øսայուղ</t>
  </si>
  <si>
    <t>Úուղային պարան</t>
  </si>
  <si>
    <t>մետր</t>
  </si>
  <si>
    <t>æերմամեկուսացման փաթույթ</t>
  </si>
  <si>
    <t>քմ</t>
  </si>
  <si>
    <t>39715200</t>
  </si>
  <si>
    <t>æեռուցման մարտկոցի օդի թողարկման գլխիկ</t>
  </si>
  <si>
    <t>æեռուցման մարտկոցի օդի թողարկման ծորակ</t>
  </si>
  <si>
    <t>Ճկուն խողովակ 45սմ</t>
  </si>
  <si>
    <t>ճկուն խողովակ 60սմ</t>
  </si>
  <si>
    <t>Ճկուն խողովակ 90սմ</t>
  </si>
  <si>
    <t>æրի  ծորակ 1 տեղանոց</t>
  </si>
  <si>
    <t>Èվացարանի սիֆոն</t>
  </si>
  <si>
    <t xml:space="preserve">æրի փական 1/2 </t>
  </si>
  <si>
    <t xml:space="preserve">æրի փական 3/4 </t>
  </si>
  <si>
    <t>æրի փական 1 դույմ</t>
  </si>
  <si>
    <t>æրի փական 2 դույմ</t>
  </si>
  <si>
    <t>Øեխ  100մմ</t>
  </si>
  <si>
    <t>Øեխ  80մմ</t>
  </si>
  <si>
    <t>Øեխ  32մմ</t>
  </si>
  <si>
    <t>Øեխ 25մմ</t>
  </si>
  <si>
    <t>44310000</t>
  </si>
  <si>
    <t>ºռակցման մետաղալար 3մմ</t>
  </si>
  <si>
    <t>Øետաղալար հյուսելու 0,8մմ</t>
  </si>
  <si>
    <t>¼ոդման էլեկտրոդ 3մմ</t>
  </si>
  <si>
    <t>¼ոդման էլեկտրոդ 4մմ</t>
  </si>
  <si>
    <t>Դեղորայք</t>
  </si>
  <si>
    <t>33611430</t>
  </si>
  <si>
    <t>´Ûáõñ»Õ³Ï³Ý Ûá¹ , Ï³ÉÇáõÙÇ Ûá¹Ç¹, µÅßÏ³Ï³Ý ëåÇñï 50%, Ãáñ³Í çáõñ 50Ù·/ÙÉ, 30ÙÉ</t>
  </si>
  <si>
    <t>շշիկ</t>
  </si>
  <si>
    <t>33141111</t>
  </si>
  <si>
    <t xml:space="preserve"> ÎåãáõÝ ëå»Õ³ÝÇÝ»ñ</t>
  </si>
  <si>
    <t>33141142</t>
  </si>
  <si>
    <t>Ü»ñ³ñÏÇã 5.0</t>
  </si>
  <si>
    <t>33661127</t>
  </si>
  <si>
    <t xml:space="preserve">Øետամիզոլ (մետամիզոլի նատրիում)  500մգ,  </t>
  </si>
  <si>
    <t>դեղահատեր</t>
  </si>
  <si>
    <t>33661126</t>
  </si>
  <si>
    <t xml:space="preserve">²ցետիլսալիցիլա-թթու, պարացետամոլ, կոֆեին 200մգ+200մգ+ 40մգ,  </t>
  </si>
  <si>
    <t>²ó»ïÇÉë³ÉÇóÇÉ³ÃÃáõ,å³ñ³ó»ï³ÙáÉ,Ïáý»ÇÝ 240Ù·+180Ù·+30Ù·</t>
  </si>
  <si>
    <t>33661122</t>
  </si>
  <si>
    <t xml:space="preserve">äարացետամոլ   500մգ, </t>
  </si>
  <si>
    <t>Èոպերամիդ (լոպերամիդի հիդրոքլորիդ)   2մգ</t>
  </si>
  <si>
    <t>33671134</t>
  </si>
  <si>
    <t>Øեբհիդրոլին 100մգ,</t>
  </si>
  <si>
    <t xml:space="preserve">äապավերինի հիդրոքլորիդ, բենդազոլի հիդրոքլորիդ 30մգ+30մգ,  </t>
  </si>
  <si>
    <t>îáÝáÙ»ïñ</t>
  </si>
  <si>
    <t xml:space="preserve">üենոբարբիտալ, էթիլբրոմիզովալերիանաթթու 18,4մգ/մլ+ 18,4մգ/մլ, 20մլ  </t>
  </si>
  <si>
    <t>լուծույթ ßßÇÏ (կաթիլներ)</t>
  </si>
  <si>
    <t>33651144</t>
  </si>
  <si>
    <t>úùë³ÉÇÝ</t>
  </si>
  <si>
    <t>ùëáõù</t>
  </si>
  <si>
    <t xml:space="preserve">Î³ïí³ËáïÇ á·»ÃáõñÙ,³éÛáõÍ³·áõ á·»ÃáõñÙ,³Éá×Ç á·»ÃáõñÙ </t>
  </si>
  <si>
    <t>Ñ³Ý·ëï³óÝáÕ Ï³ÃÇÉÝ»ñ</t>
  </si>
  <si>
    <t>33661117</t>
  </si>
  <si>
    <t>Îատվախոտի հանուկ 20մգ</t>
  </si>
  <si>
    <t>դեղահատեր թաղանթապատ</t>
  </si>
  <si>
    <t xml:space="preserve">Øենթոլի լուծույթ մենթիլ իզովալերաթթվում  0.06գ   </t>
  </si>
  <si>
    <t>¸րոտավերին (դրոտավերինի հիդրոքլորիդ) 40մգ,</t>
  </si>
  <si>
    <t>33661125</t>
  </si>
  <si>
    <t xml:space="preserve">Øետամիզոլ (մետամիզոլ նատրիում), պիտոֆենոն (պիտոֆենոնի հիդրոքլորիդ), ֆենպիվերինիում բրոմիդ 500մգ+5մգ+ 0,1մգ,  </t>
  </si>
  <si>
    <t>33671122</t>
  </si>
  <si>
    <t>¸եքվալինիումի քլորիդ, դիբուկային (դիբուկայինի հիդրոքլորիդ)  0,25մգ+0,03մգ,</t>
  </si>
  <si>
    <t>դեղահատեր բերանի խոռոչում լուծվող</t>
  </si>
  <si>
    <t xml:space="preserve">²լյումինիումի հիդրօքսիդ, մագնեզիումի հիդրօքսիդ 400մգ+400մգ, </t>
  </si>
  <si>
    <t>դեղահատեր ծամելու</t>
  </si>
  <si>
    <t xml:space="preserve">¸իկլոֆենակ (դիկլոֆենակի նատրիում)   100մգ,  </t>
  </si>
  <si>
    <t>դեղահատեր թաղանթապատ, երկարատև ձերբազատմամբ</t>
  </si>
  <si>
    <t>¸իկլոֆենակ (դիկլոֆենակի նատրիում) 25մգ/մլ,   3մլ</t>
  </si>
  <si>
    <t>լուծույթ մ/մ ներարկման</t>
  </si>
  <si>
    <t xml:space="preserve">¸իկլոֆենակ (դիկլոֆենակի նատրիում) </t>
  </si>
  <si>
    <t>քսուք</t>
  </si>
  <si>
    <t>33631340</t>
  </si>
  <si>
    <t>ÐÇ¹ñáÏáñïÇ½áÝÇ ³ó»ï³ï</t>
  </si>
  <si>
    <t xml:space="preserve">Üիմեսուլիդ    100մգ, 2գ </t>
  </si>
  <si>
    <t>գրանուլներ ներքին ընդունման դեղակախույթի</t>
  </si>
  <si>
    <t xml:space="preserve">Øետոկլոպրամիդ 10մգ   </t>
  </si>
  <si>
    <t>33651135</t>
  </si>
  <si>
    <t>øÉáñ³Ùý»ÝÇÏáÉ 0.75·, Ù»ÃÇÉáõñ³óÇÉ 4·  25·</t>
  </si>
  <si>
    <t>33671116</t>
  </si>
  <si>
    <t xml:space="preserve">øսիÉáմետազոլին 0,5մգ/մլ, 10մլ  </t>
  </si>
  <si>
    <t>քթակաթիլներ</t>
  </si>
  <si>
    <t>33671118</t>
  </si>
  <si>
    <t>òÇåñáýÉûùë³óÇÝ (óÇåñáýÉûùë³óÇÝÇ ÑÇ¹ñáùÉáñÇ¹), ¹»ùë³Ù»Ã³½áÝ   S03CA01</t>
  </si>
  <si>
    <t>ßßÇÏ քթակաթիլներ</t>
  </si>
  <si>
    <t>Շինանյութեր</t>
  </si>
  <si>
    <t>24911200</t>
  </si>
  <si>
    <t>Սոսինձ, էմուլսիա</t>
  </si>
  <si>
    <t>24910000</t>
  </si>
  <si>
    <t>Սոսնձող նյութեր /սփռեյ փոքր/</t>
  </si>
  <si>
    <t>Յուղաներկ</t>
  </si>
  <si>
    <t>Գուաշ</t>
  </si>
  <si>
    <t>Գեղարվեստական ձևավորման (դեկորացիայի) նյութեր</t>
  </si>
  <si>
    <t>44831300</t>
  </si>
  <si>
    <t>Հերմետիկներ /սիլիկոն/</t>
  </si>
  <si>
    <t>44831500</t>
  </si>
  <si>
    <t>Լուծիչներ</t>
  </si>
  <si>
    <t>լիտր</t>
  </si>
  <si>
    <t xml:space="preserve">Ներկ, ջրաէմուլսիոն, ակրիլ </t>
  </si>
  <si>
    <t>Èողավազանի ներկ</t>
  </si>
  <si>
    <t>44112530</t>
  </si>
  <si>
    <t>´ետոնե սալիկ</t>
  </si>
  <si>
    <t>44511110</t>
  </si>
  <si>
    <t>´ահ փորելու</t>
  </si>
  <si>
    <t>´ահ գոգավոր</t>
  </si>
  <si>
    <t>44511170</t>
  </si>
  <si>
    <t>öոցխ</t>
  </si>
  <si>
    <t>44511130</t>
  </si>
  <si>
    <t>ºղան</t>
  </si>
  <si>
    <t>44511220</t>
  </si>
  <si>
    <t>î³ñ³ï»ë³Ï Ó»éùÇ ·áñÍÇùÝ»ñ ուրագ</t>
  </si>
  <si>
    <t>44511240</t>
  </si>
  <si>
    <t>Îցաքցան</t>
  </si>
  <si>
    <t>î³ñ³ï»ë³Ï Ó»éùÇ ·áñÍÇùÝ»ñ հարթաշուրթ</t>
  </si>
  <si>
    <t>39241200</t>
  </si>
  <si>
    <t>Äեշտի մկրատ</t>
  </si>
  <si>
    <t>44511140</t>
  </si>
  <si>
    <t>øլունգ</t>
  </si>
  <si>
    <t>14811300</t>
  </si>
  <si>
    <t>Îտրող սկավառակ 230*22</t>
  </si>
  <si>
    <t>Ðղկող սկավառակ 230*22</t>
  </si>
  <si>
    <t>39224332</t>
  </si>
  <si>
    <t>Ø»տաղական դույլ 10-12լ</t>
  </si>
  <si>
    <t>44911400</t>
  </si>
  <si>
    <t>Գրանիտե սալիկ/մեծ/</t>
  </si>
  <si>
    <t>44911401</t>
  </si>
  <si>
    <t>Գրանիտե սալիկ/փոքր/</t>
  </si>
  <si>
    <t>Ðեռաչափման սարքավորում /լազերային հեռաչափ/</t>
  </si>
  <si>
    <t>Գրասենյակային   գույք</t>
  </si>
  <si>
    <t>Պատի ժամացույց</t>
  </si>
  <si>
    <t>39515440</t>
  </si>
  <si>
    <t>Ուղղահայաց շերտավարագույր</t>
  </si>
  <si>
    <t>Գրասենյակային  և  կենցաղային  կահույք</t>
  </si>
  <si>
    <t>Քարտադարանային պահարան</t>
  </si>
  <si>
    <t>39121300</t>
  </si>
  <si>
    <t>Գրասեղաններ ուսանողական</t>
  </si>
  <si>
    <t>Գրասեղաններ աշխատանքային դարակներով</t>
  </si>
  <si>
    <t>Սեղան ղեկավարի</t>
  </si>
  <si>
    <t>39121440</t>
  </si>
  <si>
    <t>Սեղան նախագահության ակումբի համար</t>
  </si>
  <si>
    <t>Զգեստապահարան/երկդռնանի/</t>
  </si>
  <si>
    <t>Գրապահարաններ/</t>
  </si>
  <si>
    <t>Աթոռներ աշխատանքային</t>
  </si>
  <si>
    <t>Աթոռ-սեղանիկով</t>
  </si>
  <si>
    <t>Բազկաթոռներ շարժական</t>
  </si>
  <si>
    <t>39299310</t>
  </si>
  <si>
    <t>Հայելի /շրջանակով/</t>
  </si>
  <si>
    <t>Համակարգչային տեխնիկա</t>
  </si>
  <si>
    <t>38651220</t>
  </si>
  <si>
    <t>äñáÛ»Ïïáñ</t>
  </si>
  <si>
    <t>30232110</t>
  </si>
  <si>
    <t>ՏåÇã  /լ³½»ñ³ÛÇÝ /</t>
  </si>
  <si>
    <t>30121140</t>
  </si>
  <si>
    <t>Բազմացնող սարքավորումներ</t>
  </si>
  <si>
    <t>Էլ.տեխնիկա, ռադիոնտեխնիկա և կենցաղային սարքավորումներ</t>
  </si>
  <si>
    <t>Հեռախոս</t>
  </si>
  <si>
    <t>Տեսագրող սարքեր  /կոմպլեկտ/</t>
  </si>
  <si>
    <t>լրակազմ</t>
  </si>
  <si>
    <t>²ÏáõÙµÇ Ó³ÛÝ³ÛÇÝ ë³ñù³íáñáõÙ</t>
  </si>
  <si>
    <t>²ÏáõÙµÇ Éáõë³íáñÙ³Ý Ñ³Ù³Ï³ñ·</t>
  </si>
  <si>
    <t>Օ¹áñ³ÏÇã 9000 BTU</t>
  </si>
  <si>
    <t>Օ¹áñ³ÏÇã 12000 BTU</t>
  </si>
  <si>
    <t>Լուսարձակներ</t>
  </si>
  <si>
    <t>Հանդերձանք և անկողնային պարագաներ</t>
  </si>
  <si>
    <t>19212600</t>
  </si>
  <si>
    <t>Անկողնային ծածկոց</t>
  </si>
  <si>
    <t>35811110</t>
  </si>
  <si>
    <t>¶ÉË³ñÏ (·ÉË³ñÏ ÏÇë³µñ¹Û³, ³Ù»ÝûñÛ³)</t>
  </si>
  <si>
    <t>ԲԸՀ</t>
  </si>
  <si>
    <t>¶ÉË³ñÏ (·ÉË³ñÏ ÓÙ»é³ÛÇÝ, ³Ï³Ýç³Ï³ÉÝ»ñáí)</t>
  </si>
  <si>
    <t>êíÇï»ñ</t>
  </si>
  <si>
    <t>200</t>
  </si>
  <si>
    <t xml:space="preserve">ÎáëïÛáõÙ (ï³ñ³½³µ³×ÏáÝ-ï³µ³ïª ÏÇë³µñ¹Û³, ³Ù»ÝûñÛ³) </t>
  </si>
  <si>
    <t>î³µ³ïª ÏÇë³µñ¹Û³</t>
  </si>
  <si>
    <t>ÎáÙåÉ»Ïï (ï³ñ³½³µ³×ÏáÝ ÏÇë³ßñç³½·»ëïª ÏÇë³µñ¹Û³, ³Ù»ÝûñÛ³)</t>
  </si>
  <si>
    <t>É-Ï</t>
  </si>
  <si>
    <t>ÎáÙåÉ»Ïï (µ³×ÏáÝ-ï³µ³ïª ÏÇë³µ³Ùµ³ÏÛ³, Ï»åÇáí)</t>
  </si>
  <si>
    <t>ÎáÙåÉ»Ïï (µ³×ÏáÝ-ï³µ³ï ÏÇë³µñ¹Û³)</t>
  </si>
  <si>
    <t>ì»ñÝ³ß³åÇÏ (í»ñÝ³ß³åÇÏ »/Ã)</t>
  </si>
  <si>
    <t>ì»ñÝ³ß³åÇÏ (í»ñÝ³ß³åÇÏ »/Ã ëåÇï³Ï)</t>
  </si>
  <si>
    <t>ì»ñÝ³ß³åÇÏ (í»ñÝ³ß³åÇÏ Ï/Ã ëåÇï³Ï)</t>
  </si>
  <si>
    <t>öáÕÏ³å (÷áÕÏ³å ë¨)</t>
  </si>
  <si>
    <t>ÎÇë³í»ñ³ñÏáõ (ÏÇë³í»ñ³ñÏáõ ÓÙ»é³ÛÇÝ)</t>
  </si>
  <si>
    <t>Ý»ñùÝ³ß³åÇÏ ß³åÇÏ ÏÇë³Ã»õ</t>
  </si>
  <si>
    <t>²ëïÕ  (³ëïÕ 20ÙÙ)</t>
  </si>
  <si>
    <t>²ëïÕ  (³ëïÕ 13ÙÙ)</t>
  </si>
  <si>
    <t>Îá×³Ï (Ïá×³Ï ÷áùñ)</t>
  </si>
  <si>
    <t>àõë³¹Çñ (áõë³¹Çñ áëïÇÏ³ÝÇ Ï³ñáíÇ)</t>
  </si>
  <si>
    <t>àõë³¹Çñ íñ³¹Çñ)</t>
  </si>
  <si>
    <t>àõë³¹Çñ (áõë³¹Çñ áëïÇÏ³ÝÇ ë»õ)</t>
  </si>
  <si>
    <t>Â¨ù³Ýß³Ý (Ã¨ù³Ýß³Ý §àëïÇÏ³ÝáõÃÛաÝ կրթահամալիր¦)</t>
  </si>
  <si>
    <t>Üß³ùáõÕ թևքատրեզ կուրսերի</t>
  </si>
  <si>
    <t>ÎáëïÛáõÙ (³ÝÑ³ï³Ï³Ý å³ïí»ñ, Ñ³·áõëï)</t>
  </si>
  <si>
    <t>Մագիստրոսի պատմուճան համազգեստ</t>
  </si>
  <si>
    <t>18311210</t>
  </si>
  <si>
    <t>Ներքնաշապիկ</t>
  </si>
  <si>
    <t>Աշխատանքներ</t>
  </si>
  <si>
    <r>
      <t xml:space="preserve">Վ»ñ³Ï³Ý·ÝáÕ³Ï³Ý ³ßË³ï³ÝùÝ»ñ
</t>
    </r>
    <r>
      <rPr>
        <i/>
        <sz val="9"/>
        <rFont val="Arial LatArm"/>
        <family val="2"/>
      </rPr>
      <t>/ՀՀ ոստիկանության ավտոտնտեսություն/</t>
    </r>
  </si>
  <si>
    <r>
      <t xml:space="preserve">Վ»ñ³Ï³Ý·ÝáÕ³Ï³Ý ³ßË³ï³ÝùÝ»ñ 
</t>
    </r>
    <r>
      <rPr>
        <i/>
        <sz val="9"/>
        <rFont val="Arial LatArm"/>
        <family val="2"/>
      </rPr>
      <t>/ՀՀ ոստիկանության ՏՎ բազա/</t>
    </r>
  </si>
  <si>
    <t>45231187</t>
  </si>
  <si>
    <t>Մինի ֆուտբոլի խաղադաշտի ասֆալտապատում  և նրա հարակից տարածքների ասֆալտի ճաքալցման աշխատանքներ</t>
  </si>
  <si>
    <t>45000000</t>
  </si>
  <si>
    <t>Ոստիկանության զորքերի  մասնաշենքի և տանիքի վերանորոգման աշխատանքներ</t>
  </si>
  <si>
    <t>ԲԸ</t>
  </si>
  <si>
    <t>Շենք-շինությունների ընթացիկ նորոգման  աշխատանքներ</t>
  </si>
  <si>
    <t>Հիմնանորոգման աշխատանքներ</t>
  </si>
  <si>
    <t>9 հարկանի մասնաշենքի 2-րդ և 3-րդ հարկերի վերանորոգման աշխատանքներ</t>
  </si>
  <si>
    <t>«Ուս.Կենտրոն» մասնաշենքի 2-րդ հարկի 3 սենյակների վերանորոգման աշխատանքներ</t>
  </si>
  <si>
    <t>«Ուս.Կենտրոն» մասնաշենքի  տանիքի մասնակի վերանորոգման աշխատանքներ</t>
  </si>
  <si>
    <t>Կթահամալիրի հրաձգարանի  տանիքի վերանորոգման աշխատանքներ</t>
  </si>
  <si>
    <t>45211157</t>
  </si>
  <si>
    <t>Պ³ïÙ³Ï³Ý Ñáõß³ñÓ³ÝÇ Ï³éáõóÙ³Ý ³ßË³ï³ÝùÝ»ñ /ó»Õ³ëå³ÝáõÃÛ³Ý 100 ³ÙÛ³ÏÇÝ ÝíÇñí³Í/</t>
  </si>
  <si>
    <t>45451000</t>
  </si>
  <si>
    <t>Ձևավորման աշխատանքներ</t>
  </si>
  <si>
    <t>71530000</t>
  </si>
  <si>
    <t>Մինի ֆուտբոլի խաղադաշտի, նրա հարակից տարածքի և տարածքների ասֆալտի ճաքալցման աշխատանքների նախագծա-նախահաշվային աշխատանքներ</t>
  </si>
  <si>
    <t>«Ուս.Կենտրոն»մասնաշենքի 2-րդ հարկի 3 սենյակների վերանորոգման նախագծա-նախահաշվային աշխատանքներ</t>
  </si>
  <si>
    <t>9 հարկանի մասնաշենքի 2-րդ և 3-րդ հարկերի վերանորոգման  նախագծա-նախահաշվային աշխատանքներ</t>
  </si>
  <si>
    <t>Ծառայություններ</t>
  </si>
  <si>
    <t>65310000</t>
  </si>
  <si>
    <t>Էլեկտրականության բաշխում</t>
  </si>
  <si>
    <t>կվտ</t>
  </si>
  <si>
    <t>Խմելու ջրի բաշխում</t>
  </si>
  <si>
    <t>խմ</t>
  </si>
  <si>
    <t>Գազի բաշխում</t>
  </si>
  <si>
    <t>65200000</t>
  </si>
  <si>
    <t>¶³½Ç µ³ßËÙ³Ý ¨ ¹ñ³ Ñ»ï Ï³åí³Í Í³é³ÛáõÃÛáõÝÝ»ñ</t>
  </si>
  <si>
    <t>65000000</t>
  </si>
  <si>
    <t>Կոմունալ ծառայություններ-աղբահանություն</t>
  </si>
  <si>
    <t>Կոմունալ ծառայություններ-դեռատիզացիա</t>
  </si>
  <si>
    <t>72420000</t>
  </si>
  <si>
    <t xml:space="preserve">Համացանցի ծառայություն
(ինտեռնետ  կապ) ՎԵԲ) </t>
  </si>
  <si>
    <t>64211130</t>
  </si>
  <si>
    <t xml:space="preserve"> Բջջային հեռախոսների ծառայություններ</t>
  </si>
  <si>
    <t>64211100</t>
  </si>
  <si>
    <t>Հանրային հեռախոսային ծառայություններ</t>
  </si>
  <si>
    <t>64211240</t>
  </si>
  <si>
    <t xml:space="preserve"> Կազմակերպության անհատական հեռախոսային ցանցի ծառայություն</t>
  </si>
  <si>
    <t>62237190</t>
  </si>
  <si>
    <t>Ռադիո-հաղորդումների հեռարձակման ծառայություն</t>
  </si>
  <si>
    <t>Համակարգչային տեխնիկական օժանդակման ծառայություններ (քարթրիչների լիցքավորում)</t>
  </si>
  <si>
    <t xml:space="preserve"> Փáëï³ÛÇÝ ³é³ùÙ³Ý Í³é³ÛáõÃÛáõÝÝ»ñ</t>
  </si>
  <si>
    <t>35121250</t>
  </si>
  <si>
    <t xml:space="preserve"> ՆáõÛÝ³Ï³Ý³óÙ³Ý ³Ýí³Ý³ù³ñï»ñ /ԷÉ»ÏïñáÝ³ÛÇÝ ëïáñ³·ñáõÃÛáõÝ/</t>
  </si>
  <si>
    <t>48200000</t>
  </si>
  <si>
    <t xml:space="preserve">Համակարգիչներին առնչվող ծառայություններ </t>
  </si>
  <si>
    <t>48000000</t>
  </si>
  <si>
    <t>Հ³Ù³Ï³ñ·ã³ÛÇÝ Íñ³·ñ³ÛÇÝ ÷³Ã»ÃÝ»ñ ¨ ï»Õ»Ï³ïí³Ï³Ý Ñ³Ù³Ï³ñ·»ñ</t>
  </si>
  <si>
    <t>¶նումների համակարգողի ծառայություն</t>
  </si>
  <si>
    <t>Øիջոցառումների հետ կապված ծառայություններ /ֆուրշետներ/</t>
  </si>
  <si>
    <t>Øß³ÏáõÃ³ÛÇÝ ÙÇçáó³éáõÙÝ»ñÇ Ï³½Ù³Ï»ñåÙ³Ý Í³é³ÛáõÃÛáõÝÝ»ñ</t>
  </si>
  <si>
    <t>Դասախոսի ծառայություն</t>
  </si>
  <si>
    <t>Լեզվի դասընթացների անցկացում</t>
  </si>
  <si>
    <t>Îաթսայատան ծխնելույզի մաքրման և սպասարկման ծառայություն</t>
  </si>
  <si>
    <t>98310000</t>
  </si>
  <si>
    <t>Èíացման և չոր մաքրման ծառայություն</t>
  </si>
  <si>
    <t>98331140</t>
  </si>
  <si>
    <t>Վարժանքների, մարզումների կամ աերոբիկայի ծառայություն</t>
  </si>
  <si>
    <t>ճանապարհային գծանշման աշխատանքներ</t>
  </si>
  <si>
    <t>ìերելակների փորձաքննության անցկացման ծառայություն</t>
  </si>
  <si>
    <t>²íïñÙ»ù»Ý³Ý»ñÇ  í»ñ³Ýáñá·Ù³Ý Í³é³ÛáõÃÛáõÝÝ»ñ</t>
  </si>
  <si>
    <t>Էլեկտրական շարժիչների վերանորոգման և պահպանման ծառայություններ</t>
  </si>
  <si>
    <t>55320000</t>
  </si>
  <si>
    <t>Սննդի մատուցման ծառայություն</t>
  </si>
  <si>
    <t>77331100</t>
  </si>
  <si>
    <t>Ì³ÕÏ»÷Ýç»ñÇ å³ïñ³ëïÙ³Ý Í³é³ÛáõÃÛáõÝÝ»ñ</t>
  </si>
  <si>
    <t>Ներկայացուցչական ծառայություններ /պաշտոնական պատվիրակությունների ընդունելության համար ապրանքներ, աշխատանքներ և ծառայություններ/</t>
  </si>
  <si>
    <t>60410000</t>
  </si>
  <si>
    <t>Îանոնավոր օդային փոխադրման ծառայություն  /ավիատոմսեր/</t>
  </si>
  <si>
    <t>51540000</t>
  </si>
  <si>
    <t>Ðատուկ նշանակության մեքենաների ու սարքերի տեղադրման ծառայություն</t>
  </si>
  <si>
    <t>60170000</t>
  </si>
  <si>
    <t>ՈՒղևորափոխադրող տրանսպորտային միջոցների վարձակալություն՝  վարորդի հետ միասին</t>
  </si>
  <si>
    <t>50341400</t>
  </si>
  <si>
    <t xml:space="preserve">Ձայնային տեխնիկայի վերանորոգման և պահպանման ծառայություններ </t>
  </si>
  <si>
    <t xml:space="preserve">Էլեկտրական սարքերի, սարքավորումների և դրանց հետ կապված սարքերի վերանորոգման և պահպանման /էլ.ենթակայանների սպասարկում/ </t>
  </si>
  <si>
    <t xml:space="preserve">Î³ñÇ Í³é³ÛáõÃÛáõÝÝ»ñ </t>
  </si>
  <si>
    <t>´À²Ð</t>
  </si>
  <si>
    <t>79810000</t>
  </si>
  <si>
    <t>Տպագրական ծառայություններ /ուս. ձեռնարկներ, բուկլետներ, բլանկներ և այլն/</t>
  </si>
  <si>
    <t>90911130</t>
  </si>
  <si>
    <t>Ավազաշիթով մաքրման ծառայություններ</t>
  </si>
  <si>
    <t>×³ñï³ñ³å»ï³Ï³Ý, ßÇÝ³ñ³ñ³Ï³Ý, ÇÝÅ»Ý»ñ³Ï³Ý ¨ ï»ëã³Ï³Ý Í³é³ÛáõÃÛáõÝÝ»ñ</t>
  </si>
  <si>
    <t>êåáñï³ÛÇÝ ¹³ßï»ñÇ å³Ñå³ÝÙ³Ý Í³é³ÛáõÃÛáõÝÝ»ñ</t>
  </si>
  <si>
    <t>Բ³ñÓñ³·áõÛÝ ÏñÃáõÃÛ³Ý Í³é³ÛáõÃÛáõÝÝ»ñ</t>
  </si>
  <si>
    <t>Թանգարանային ծառայություններ</t>
  </si>
  <si>
    <t>ÎÇÝá- և ï»ë³ýÇÉÙ»ñÇ Í³é³ÛáõÃÛáõÝ</t>
  </si>
  <si>
    <t>§Ուս.Կենտրոն¦ մասնաշենքի 2-րդ հարկի 3 սենյակների վերանորոգման աշխատանքների տեխ. հսկողության ծառայություն</t>
  </si>
  <si>
    <t>9 հարկանի մասնաշենքի 2-րդ և 3-րդ հարկերի վերանորոգման աշխատանքների տեխ. հսկողության ծառայություն</t>
  </si>
  <si>
    <t>Մինի ֆուտբոլի խաղադաշտի, նրա հարակից տարածքի և տարածքների ասֆալտի ճաքալցման աշխատանքների տեխ. հսկողության ծառայություն</t>
  </si>
  <si>
    <t>Ոստիկանության զորքերի  մասնաշենքի եւ տանիքի վերանորոգման աշխատանքների տեխ. հսկողության ծառայություն</t>
  </si>
  <si>
    <t>§Ուս.Կենտրոն¦ մասնաշենքի 2-րդ հարկի 3 սենյակների վերանորոգման աշխատանքների հեղինակային հսկողության ծառայություն</t>
  </si>
  <si>
    <t>Մինի ֆուտբոլի խաղադաշտի, նրա հարակից տարածքի և տարածքների ասֆալտի ճաքալցման աշխատանքների հեղինակային հսկողության ծառայություն</t>
  </si>
  <si>
    <t>9 հարկանի մասնաշենքի 2-րդ և 3-րդ հարկերի վերանորոգման աշխատանքների հեղինակային հսկողության ծառայություն</t>
  </si>
  <si>
    <t>Ոստիկանության զորքերի  մասնաշենքի եւ տանիքի վերանորոգման աշխատանքների հեղինակային հսկողության ծառայություն</t>
  </si>
  <si>
    <t>ԸՆԴԱՄԵՆԸ`</t>
  </si>
  <si>
    <t xml:space="preserve">                            Հաստատում եմ   </t>
  </si>
  <si>
    <t xml:space="preserve">                                              «ՀՀ ոստիկանության կրթահամալիր» ՊՈԱԿ-ի պետ,</t>
  </si>
  <si>
    <t xml:space="preserve">                                   ոստիկանության     գեներալ-լեյտենանտ`</t>
  </si>
  <si>
    <t xml:space="preserve">                      ___________________ Հովհ.Վարյան</t>
  </si>
  <si>
    <t xml:space="preserve">                       </t>
  </si>
  <si>
    <t>20. օգոստոսի  2015թ.</t>
  </si>
  <si>
    <t>Կղմինդրներ</t>
  </si>
  <si>
    <t>45261124</t>
  </si>
  <si>
    <t>Տանիքների վերանորոգման աշխատանքներ</t>
  </si>
  <si>
    <t>Ոստիկանության զորքերի   մասնաշենքերի ջեռուցման համակարգի  վերանորոգման աշխատանքներ</t>
  </si>
  <si>
    <t>9 հարկանի  մասնաշենքերի ջեռուցման համակարգի  վերանորոգման աշխատանքներ</t>
  </si>
  <si>
    <t>Ոստիկանության զորքերի   մասնաշենքերի ջեռուցման համակարգի  վերանորոգման աշխատանքների հեղինակային հսկողության ծառայություն</t>
  </si>
  <si>
    <t>9 հարկանի  մասնաշենքերի ջեռուցման համակարգի  վերանորոգման աշխատանքների հեղինակային հսկողության ծառայություն</t>
  </si>
  <si>
    <t>9 հարկանի  մասնաշենքերի ջեռուցման համակարգի  վերանորոգման աշխատանքների տեխ. հսկողության ծառայություն</t>
  </si>
  <si>
    <t>Ոստիկանության զորքերի   մասնաշենքերի ջեռուցման համակարգի  վերանորոգման աշխատանքների տեխ. հսկողության ծառայություն</t>
  </si>
  <si>
    <t>¶ñ³¹³ñ³ÝÝ»ñÇ Ñ³Ù³Ï³ñ·ã³ÛÇÝ Íñ³·ñ³ÛÇÝ ÷³Ã»ÃÝ»ñÇ Ùշ³ÏÙ³Ý Í³é³ÛáõÃÛáõÝ</t>
  </si>
  <si>
    <t>Տանիքի վերանորոգման աշխատանքների տեխ. հսկողության ծառայություն</t>
  </si>
  <si>
    <t>Տանիքի վերանորոգման աշխատանքների հեղինակային հսկողության ծառայություն</t>
  </si>
  <si>
    <t>44140000</t>
  </si>
  <si>
    <t xml:space="preserve"> ßÇÝ զանազան ÝÛáõÃ»ñ  /коньек/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</si>
</sst>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6">
    <font>
      <sz val="11"/>
      <color theme="1"/>
      <name val="Calibri"/>
      <family val="2"/>
      <scheme val="minor"/>
    </font>
    <font>
      <i/>
      <sz val="11"/>
      <name val="GHEA Grapalat"/>
      <family val="3"/>
    </font>
    <font>
      <i/>
      <sz val="11"/>
      <name val="Arial Armenian"/>
      <family val="2"/>
    </font>
    <font>
      <b/>
      <i/>
      <sz val="12"/>
      <name val="GHEA Grapalat"/>
      <family val="3"/>
    </font>
    <font>
      <i/>
      <sz val="11"/>
      <name val="Arial Unicode"/>
      <family val="2"/>
    </font>
    <font>
      <b/>
      <i/>
      <sz val="11"/>
      <name val="Arial Unicode"/>
      <family val="2"/>
    </font>
    <font>
      <i/>
      <sz val="11"/>
      <name val="Arial LatArm"/>
      <family val="2"/>
    </font>
    <font>
      <b/>
      <i/>
      <sz val="11"/>
      <name val="Arial LatArm"/>
      <family val="2"/>
    </font>
    <font>
      <b/>
      <i/>
      <u/>
      <sz val="11"/>
      <name val="Arial LatArm"/>
      <family val="2"/>
    </font>
    <font>
      <i/>
      <sz val="10"/>
      <name val="Arial LatArm"/>
      <family val="2"/>
    </font>
    <font>
      <b/>
      <i/>
      <u/>
      <sz val="10"/>
      <name val="Arial LatArm"/>
      <family val="2"/>
    </font>
    <font>
      <i/>
      <sz val="9"/>
      <name val="Arial LatArm"/>
      <family val="2"/>
    </font>
    <font>
      <b/>
      <i/>
      <sz val="14"/>
      <name val="Arial LatArm"/>
      <family val="2"/>
    </font>
    <font>
      <b/>
      <i/>
      <sz val="10"/>
      <name val="Arial LatArm"/>
      <family val="2"/>
    </font>
    <font>
      <b/>
      <i/>
      <sz val="11"/>
      <name val="GHEA Grapalat"/>
      <family val="3"/>
    </font>
    <font>
      <b/>
      <i/>
      <sz val="12"/>
      <name val="Arial LatArm"/>
      <family val="2"/>
    </font>
    <font>
      <i/>
      <sz val="12"/>
      <name val="Arial LatArm"/>
      <family val="2"/>
    </font>
    <font>
      <i/>
      <sz val="11"/>
      <name val="Calibri"/>
      <family val="2"/>
    </font>
    <font>
      <i/>
      <sz val="9"/>
      <name val="GHEA Grapalat"/>
      <family val="3"/>
    </font>
    <font>
      <i/>
      <sz val="9"/>
      <name val="Arial AMU"/>
      <family val="2"/>
    </font>
    <font>
      <i/>
      <sz val="11"/>
      <name val="Arial AMU"/>
      <family val="2"/>
    </font>
    <font>
      <i/>
      <sz val="8"/>
      <name val="Arial LatArm"/>
      <family val="2"/>
    </font>
    <font>
      <b/>
      <i/>
      <sz val="11"/>
      <name val="Arial Armenian"/>
      <family val="2"/>
    </font>
    <font>
      <i/>
      <sz val="11"/>
      <color rgb="FFFF0000"/>
      <name val="Arial Armenian"/>
      <family val="2"/>
    </font>
    <font>
      <i/>
      <sz val="9"/>
      <name val="Arial Unicode"/>
      <family val="2"/>
    </font>
    <font>
      <i/>
      <sz val="11"/>
      <color rgb="FFFF0000"/>
      <name val="Arial Unicode"/>
      <family val="2"/>
    </font>
    <font>
      <sz val="10"/>
      <name val="Arial Cyr"/>
      <family val="2"/>
    </font>
    <font>
      <b/>
      <i/>
      <sz val="12"/>
      <name val="Arial Armenian"/>
      <family val="2"/>
    </font>
    <font>
      <sz val="10"/>
      <name val="Arial Armenian"/>
      <family val="2"/>
    </font>
    <font>
      <b/>
      <i/>
      <sz val="11"/>
      <color rgb="FFFF0000"/>
      <name val="Arial Armenian"/>
      <family val="2"/>
    </font>
    <font>
      <i/>
      <sz val="10"/>
      <name val="Arial Armenian"/>
      <family val="2"/>
    </font>
    <font>
      <b/>
      <i/>
      <sz val="12"/>
      <name val="Arial Unicode"/>
      <family val="2"/>
    </font>
    <font>
      <b/>
      <sz val="11"/>
      <name val="Arial Armenian"/>
      <family val="2"/>
    </font>
    <font>
      <sz val="10"/>
      <color theme="1"/>
      <name val="GHEA Grapalat"/>
      <family val="3"/>
    </font>
    <font>
      <sz val="11"/>
      <name val="Calibri"/>
      <family val="2"/>
    </font>
    <font>
      <sz val="11"/>
      <name val="Arial LatArm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6" fillId="0" borderId="0"/>
    <xf numFmtId="0" fontId="28" fillId="0" borderId="0"/>
  </cellStyleXfs>
  <cellXfs count="210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center" wrapText="1"/>
    </xf>
    <xf numFmtId="2" fontId="6" fillId="0" borderId="0" xfId="0" applyNumberFormat="1" applyFont="1" applyFill="1" applyBorder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3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2" fontId="7" fillId="0" borderId="0" xfId="0" applyNumberFormat="1" applyFont="1" applyFill="1" applyBorder="1"/>
    <xf numFmtId="0" fontId="14" fillId="0" borderId="0" xfId="0" applyFont="1" applyFill="1" applyBorder="1"/>
    <xf numFmtId="0" fontId="14" fillId="0" borderId="1" xfId="0" applyFont="1" applyFill="1" applyBorder="1"/>
    <xf numFmtId="0" fontId="14" fillId="0" borderId="2" xfId="0" applyFont="1" applyFill="1" applyBorder="1"/>
    <xf numFmtId="0" fontId="14" fillId="0" borderId="3" xfId="0" applyFont="1" applyFill="1" applyBorder="1"/>
    <xf numFmtId="0" fontId="6" fillId="0" borderId="4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3" fontId="15" fillId="2" borderId="3" xfId="0" applyNumberFormat="1" applyFont="1" applyFill="1" applyBorder="1" applyAlignment="1">
      <alignment horizontal="right" vertical="center"/>
    </xf>
    <xf numFmtId="3" fontId="16" fillId="2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vertical="center"/>
    </xf>
    <xf numFmtId="2" fontId="11" fillId="0" borderId="0" xfId="0" applyNumberFormat="1" applyFont="1" applyFill="1" applyBorder="1"/>
    <xf numFmtId="0" fontId="18" fillId="0" borderId="0" xfId="0" applyFont="1" applyFill="1" applyBorder="1"/>
    <xf numFmtId="0" fontId="18" fillId="0" borderId="3" xfId="0" applyFont="1" applyFill="1" applyBorder="1"/>
    <xf numFmtId="0" fontId="6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top"/>
    </xf>
    <xf numFmtId="0" fontId="11" fillId="0" borderId="3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/>
    <xf numFmtId="49" fontId="17" fillId="0" borderId="0" xfId="0" applyNumberFormat="1" applyFont="1" applyFill="1" applyBorder="1" applyAlignment="1">
      <alignment horizontal="left"/>
    </xf>
    <xf numFmtId="0" fontId="6" fillId="0" borderId="0" xfId="0" applyFont="1" applyFill="1" applyBorder="1"/>
    <xf numFmtId="49" fontId="17" fillId="0" borderId="0" xfId="0" applyNumberFormat="1" applyFont="1" applyFill="1" applyAlignment="1">
      <alignment horizontal="left"/>
    </xf>
    <xf numFmtId="0" fontId="6" fillId="0" borderId="3" xfId="0" applyFont="1" applyFill="1" applyBorder="1" applyAlignment="1">
      <alignment horizontal="left" vertical="top" wrapText="1"/>
    </xf>
    <xf numFmtId="3" fontId="4" fillId="0" borderId="3" xfId="0" applyNumberFormat="1" applyFont="1" applyFill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top"/>
    </xf>
    <xf numFmtId="0" fontId="14" fillId="0" borderId="4" xfId="0" applyFont="1" applyFill="1" applyBorder="1"/>
    <xf numFmtId="49" fontId="17" fillId="0" borderId="1" xfId="0" applyNumberFormat="1" applyFont="1" applyFill="1" applyBorder="1" applyAlignment="1">
      <alignment horizontal="left"/>
    </xf>
    <xf numFmtId="0" fontId="6" fillId="0" borderId="1" xfId="0" applyFont="1" applyFill="1" applyBorder="1"/>
    <xf numFmtId="49" fontId="4" fillId="0" borderId="3" xfId="0" applyNumberFormat="1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right" vertical="center" wrapText="1"/>
    </xf>
    <xf numFmtId="0" fontId="14" fillId="0" borderId="5" xfId="0" applyFont="1" applyFill="1" applyBorder="1"/>
    <xf numFmtId="49" fontId="4" fillId="0" borderId="3" xfId="0" applyNumberFormat="1" applyFont="1" applyFill="1" applyBorder="1" applyAlignment="1">
      <alignment horizontal="left" vertical="center"/>
    </xf>
    <xf numFmtId="3" fontId="7" fillId="2" borderId="3" xfId="0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3" fontId="11" fillId="0" borderId="3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left"/>
    </xf>
    <xf numFmtId="49" fontId="17" fillId="0" borderId="3" xfId="0" applyNumberFormat="1" applyFont="1" applyFill="1" applyBorder="1" applyAlignment="1">
      <alignment horizontal="left" vertical="top"/>
    </xf>
    <xf numFmtId="3" fontId="16" fillId="2" borderId="3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left"/>
    </xf>
    <xf numFmtId="0" fontId="9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/>
    </xf>
    <xf numFmtId="3" fontId="15" fillId="2" borderId="3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3" fillId="0" borderId="0" xfId="0" applyFont="1" applyFill="1" applyBorder="1"/>
    <xf numFmtId="0" fontId="23" fillId="0" borderId="1" xfId="0" applyFont="1" applyFill="1" applyBorder="1"/>
    <xf numFmtId="0" fontId="23" fillId="0" borderId="2" xfId="0" applyFont="1" applyFill="1" applyBorder="1"/>
    <xf numFmtId="0" fontId="23" fillId="0" borderId="3" xfId="0" applyFont="1" applyFill="1" applyBorder="1"/>
    <xf numFmtId="0" fontId="4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3" fontId="24" fillId="0" borderId="3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49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/>
    </xf>
    <xf numFmtId="0" fontId="5" fillId="0" borderId="3" xfId="0" applyFont="1" applyFill="1" applyBorder="1"/>
    <xf numFmtId="0" fontId="25" fillId="0" borderId="0" xfId="0" applyFont="1" applyFill="1" applyBorder="1"/>
    <xf numFmtId="0" fontId="25" fillId="0" borderId="1" xfId="0" applyFont="1" applyFill="1" applyBorder="1"/>
    <xf numFmtId="0" fontId="25" fillId="0" borderId="2" xfId="0" applyFont="1" applyFill="1" applyBorder="1"/>
    <xf numFmtId="0" fontId="25" fillId="0" borderId="3" xfId="0" applyFont="1" applyFill="1" applyBorder="1"/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right" wrapText="1"/>
    </xf>
    <xf numFmtId="3" fontId="15" fillId="2" borderId="3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3" fontId="6" fillId="0" borderId="3" xfId="1" applyNumberFormat="1" applyFont="1" applyFill="1" applyBorder="1" applyAlignment="1">
      <alignment horizontal="right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3" fontId="6" fillId="3" borderId="3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6" fillId="4" borderId="3" xfId="2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right" vertical="center"/>
    </xf>
    <xf numFmtId="3" fontId="16" fillId="4" borderId="3" xfId="1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2" fontId="6" fillId="4" borderId="0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2" fontId="2" fillId="0" borderId="0" xfId="0" applyNumberFormat="1" applyFont="1" applyFill="1" applyBorder="1"/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wrapText="1"/>
    </xf>
    <xf numFmtId="164" fontId="6" fillId="0" borderId="3" xfId="0" applyNumberFormat="1" applyFont="1" applyFill="1" applyBorder="1" applyAlignment="1">
      <alignment horizontal="right" vertical="center"/>
    </xf>
    <xf numFmtId="2" fontId="22" fillId="0" borderId="0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top" wrapText="1"/>
    </xf>
    <xf numFmtId="2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0" fontId="6" fillId="4" borderId="3" xfId="0" applyNumberFormat="1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/>
    </xf>
    <xf numFmtId="1" fontId="2" fillId="0" borderId="0" xfId="0" applyNumberFormat="1" applyFont="1" applyFill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3" fontId="15" fillId="4" borderId="0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/>
    <xf numFmtId="164" fontId="30" fillId="0" borderId="0" xfId="0" applyNumberFormat="1" applyFont="1" applyFill="1" applyBorder="1" applyAlignment="1">
      <alignment horizontal="center" vertical="center"/>
    </xf>
    <xf numFmtId="165" fontId="22" fillId="0" borderId="0" xfId="0" applyNumberFormat="1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4" xfId="0" applyFont="1" applyFill="1" applyBorder="1"/>
    <xf numFmtId="3" fontId="6" fillId="0" borderId="0" xfId="0" applyNumberFormat="1" applyFont="1" applyBorder="1" applyAlignment="1">
      <alignment horizontal="right" vertical="center"/>
    </xf>
    <xf numFmtId="0" fontId="2" fillId="0" borderId="9" xfId="0" applyFont="1" applyFill="1" applyBorder="1"/>
    <xf numFmtId="0" fontId="2" fillId="0" borderId="10" xfId="0" applyFont="1" applyFill="1" applyBorder="1"/>
    <xf numFmtId="0" fontId="2" fillId="0" borderId="5" xfId="0" applyFont="1" applyFill="1" applyBorder="1"/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3" fillId="0" borderId="0" xfId="0" applyFont="1"/>
    <xf numFmtId="49" fontId="34" fillId="0" borderId="0" xfId="0" applyNumberFormat="1" applyFont="1" applyFill="1" applyAlignment="1">
      <alignment horizontal="left"/>
    </xf>
    <xf numFmtId="0" fontId="35" fillId="0" borderId="0" xfId="0" applyFont="1" applyFill="1" applyBorder="1"/>
    <xf numFmtId="3" fontId="15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15" fillId="2" borderId="3" xfId="0" applyFont="1" applyFill="1" applyBorder="1" applyAlignment="1">
      <alignment horizontal="center" vertical="center" wrapText="1"/>
    </xf>
    <xf numFmtId="3" fontId="15" fillId="2" borderId="6" xfId="0" applyNumberFormat="1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3" fontId="15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</cellXfs>
  <cellStyles count="3">
    <cellStyle name="Normal" xfId="0" builtinId="0"/>
    <cellStyle name="Normal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950"/>
  <sheetViews>
    <sheetView tabSelected="1" topLeftCell="A265" workbookViewId="0">
      <selection activeCell="F267" sqref="F267"/>
    </sheetView>
  </sheetViews>
  <sheetFormatPr defaultRowHeight="14.25"/>
  <cols>
    <col min="1" max="1" width="11" style="183" customWidth="1"/>
    <col min="2" max="2" width="34.42578125" style="184" customWidth="1"/>
    <col min="3" max="3" width="11.42578125" style="184" customWidth="1"/>
    <col min="4" max="4" width="11.28515625" style="82" customWidth="1"/>
    <col min="5" max="5" width="11.42578125" style="185" customWidth="1"/>
    <col min="6" max="6" width="14.5703125" style="185" customWidth="1"/>
    <col min="7" max="7" width="10.42578125" style="186" customWidth="1"/>
    <col min="8" max="8" width="19.42578125" style="145" customWidth="1"/>
    <col min="9" max="9" width="5.5703125" style="7" customWidth="1"/>
    <col min="10" max="10" width="5.140625" style="7" customWidth="1"/>
    <col min="11" max="95" width="9.140625" style="7"/>
    <col min="96" max="97" width="9.140625" style="7" customWidth="1"/>
    <col min="98" max="98" width="8.85546875" style="7" customWidth="1"/>
    <col min="99" max="138" width="9.140625" style="7"/>
    <col min="139" max="139" width="9.140625" style="8"/>
    <col min="140" max="227" width="9.140625" style="7"/>
    <col min="228" max="228" width="9.140625" style="9"/>
    <col min="229" max="256" width="9.140625" style="10"/>
    <col min="257" max="257" width="10.28515625" style="10" customWidth="1"/>
    <col min="258" max="258" width="34.42578125" style="10" customWidth="1"/>
    <col min="259" max="259" width="13.140625" style="10" customWidth="1"/>
    <col min="260" max="260" width="13.42578125" style="10" customWidth="1"/>
    <col min="261" max="261" width="12.140625" style="10" customWidth="1"/>
    <col min="262" max="262" width="14.140625" style="10" customWidth="1"/>
    <col min="263" max="263" width="11.85546875" style="10" customWidth="1"/>
    <col min="264" max="264" width="19.28515625" style="10" customWidth="1"/>
    <col min="265" max="265" width="2.140625" style="10" customWidth="1"/>
    <col min="266" max="266" width="3" style="10" customWidth="1"/>
    <col min="267" max="351" width="9.140625" style="10"/>
    <col min="352" max="353" width="9.140625" style="10" customWidth="1"/>
    <col min="354" max="354" width="8.85546875" style="10" customWidth="1"/>
    <col min="355" max="512" width="9.140625" style="10"/>
    <col min="513" max="513" width="10.28515625" style="10" customWidth="1"/>
    <col min="514" max="514" width="34.42578125" style="10" customWidth="1"/>
    <col min="515" max="515" width="13.140625" style="10" customWidth="1"/>
    <col min="516" max="516" width="13.42578125" style="10" customWidth="1"/>
    <col min="517" max="517" width="12.140625" style="10" customWidth="1"/>
    <col min="518" max="518" width="14.140625" style="10" customWidth="1"/>
    <col min="519" max="519" width="11.85546875" style="10" customWidth="1"/>
    <col min="520" max="520" width="19.28515625" style="10" customWidth="1"/>
    <col min="521" max="521" width="2.140625" style="10" customWidth="1"/>
    <col min="522" max="522" width="3" style="10" customWidth="1"/>
    <col min="523" max="607" width="9.140625" style="10"/>
    <col min="608" max="609" width="9.140625" style="10" customWidth="1"/>
    <col min="610" max="610" width="8.85546875" style="10" customWidth="1"/>
    <col min="611" max="768" width="9.140625" style="10"/>
    <col min="769" max="769" width="10.28515625" style="10" customWidth="1"/>
    <col min="770" max="770" width="34.42578125" style="10" customWidth="1"/>
    <col min="771" max="771" width="13.140625" style="10" customWidth="1"/>
    <col min="772" max="772" width="13.42578125" style="10" customWidth="1"/>
    <col min="773" max="773" width="12.140625" style="10" customWidth="1"/>
    <col min="774" max="774" width="14.140625" style="10" customWidth="1"/>
    <col min="775" max="775" width="11.85546875" style="10" customWidth="1"/>
    <col min="776" max="776" width="19.28515625" style="10" customWidth="1"/>
    <col min="777" max="777" width="2.140625" style="10" customWidth="1"/>
    <col min="778" max="778" width="3" style="10" customWidth="1"/>
    <col min="779" max="863" width="9.140625" style="10"/>
    <col min="864" max="865" width="9.140625" style="10" customWidth="1"/>
    <col min="866" max="866" width="8.85546875" style="10" customWidth="1"/>
    <col min="867" max="1024" width="9.140625" style="10"/>
    <col min="1025" max="1025" width="10.28515625" style="10" customWidth="1"/>
    <col min="1026" max="1026" width="34.42578125" style="10" customWidth="1"/>
    <col min="1027" max="1027" width="13.140625" style="10" customWidth="1"/>
    <col min="1028" max="1028" width="13.42578125" style="10" customWidth="1"/>
    <col min="1029" max="1029" width="12.140625" style="10" customWidth="1"/>
    <col min="1030" max="1030" width="14.140625" style="10" customWidth="1"/>
    <col min="1031" max="1031" width="11.85546875" style="10" customWidth="1"/>
    <col min="1032" max="1032" width="19.28515625" style="10" customWidth="1"/>
    <col min="1033" max="1033" width="2.140625" style="10" customWidth="1"/>
    <col min="1034" max="1034" width="3" style="10" customWidth="1"/>
    <col min="1035" max="1119" width="9.140625" style="10"/>
    <col min="1120" max="1121" width="9.140625" style="10" customWidth="1"/>
    <col min="1122" max="1122" width="8.85546875" style="10" customWidth="1"/>
    <col min="1123" max="1280" width="9.140625" style="10"/>
    <col min="1281" max="1281" width="10.28515625" style="10" customWidth="1"/>
    <col min="1282" max="1282" width="34.42578125" style="10" customWidth="1"/>
    <col min="1283" max="1283" width="13.140625" style="10" customWidth="1"/>
    <col min="1284" max="1284" width="13.42578125" style="10" customWidth="1"/>
    <col min="1285" max="1285" width="12.140625" style="10" customWidth="1"/>
    <col min="1286" max="1286" width="14.140625" style="10" customWidth="1"/>
    <col min="1287" max="1287" width="11.85546875" style="10" customWidth="1"/>
    <col min="1288" max="1288" width="19.28515625" style="10" customWidth="1"/>
    <col min="1289" max="1289" width="2.140625" style="10" customWidth="1"/>
    <col min="1290" max="1290" width="3" style="10" customWidth="1"/>
    <col min="1291" max="1375" width="9.140625" style="10"/>
    <col min="1376" max="1377" width="9.140625" style="10" customWidth="1"/>
    <col min="1378" max="1378" width="8.85546875" style="10" customWidth="1"/>
    <col min="1379" max="1536" width="9.140625" style="10"/>
    <col min="1537" max="1537" width="10.28515625" style="10" customWidth="1"/>
    <col min="1538" max="1538" width="34.42578125" style="10" customWidth="1"/>
    <col min="1539" max="1539" width="13.140625" style="10" customWidth="1"/>
    <col min="1540" max="1540" width="13.42578125" style="10" customWidth="1"/>
    <col min="1541" max="1541" width="12.140625" style="10" customWidth="1"/>
    <col min="1542" max="1542" width="14.140625" style="10" customWidth="1"/>
    <col min="1543" max="1543" width="11.85546875" style="10" customWidth="1"/>
    <col min="1544" max="1544" width="19.28515625" style="10" customWidth="1"/>
    <col min="1545" max="1545" width="2.140625" style="10" customWidth="1"/>
    <col min="1546" max="1546" width="3" style="10" customWidth="1"/>
    <col min="1547" max="1631" width="9.140625" style="10"/>
    <col min="1632" max="1633" width="9.140625" style="10" customWidth="1"/>
    <col min="1634" max="1634" width="8.85546875" style="10" customWidth="1"/>
    <col min="1635" max="1792" width="9.140625" style="10"/>
    <col min="1793" max="1793" width="10.28515625" style="10" customWidth="1"/>
    <col min="1794" max="1794" width="34.42578125" style="10" customWidth="1"/>
    <col min="1795" max="1795" width="13.140625" style="10" customWidth="1"/>
    <col min="1796" max="1796" width="13.42578125" style="10" customWidth="1"/>
    <col min="1797" max="1797" width="12.140625" style="10" customWidth="1"/>
    <col min="1798" max="1798" width="14.140625" style="10" customWidth="1"/>
    <col min="1799" max="1799" width="11.85546875" style="10" customWidth="1"/>
    <col min="1800" max="1800" width="19.28515625" style="10" customWidth="1"/>
    <col min="1801" max="1801" width="2.140625" style="10" customWidth="1"/>
    <col min="1802" max="1802" width="3" style="10" customWidth="1"/>
    <col min="1803" max="1887" width="9.140625" style="10"/>
    <col min="1888" max="1889" width="9.140625" style="10" customWidth="1"/>
    <col min="1890" max="1890" width="8.85546875" style="10" customWidth="1"/>
    <col min="1891" max="2048" width="9.140625" style="10"/>
    <col min="2049" max="2049" width="10.28515625" style="10" customWidth="1"/>
    <col min="2050" max="2050" width="34.42578125" style="10" customWidth="1"/>
    <col min="2051" max="2051" width="13.140625" style="10" customWidth="1"/>
    <col min="2052" max="2052" width="13.42578125" style="10" customWidth="1"/>
    <col min="2053" max="2053" width="12.140625" style="10" customWidth="1"/>
    <col min="2054" max="2054" width="14.140625" style="10" customWidth="1"/>
    <col min="2055" max="2055" width="11.85546875" style="10" customWidth="1"/>
    <col min="2056" max="2056" width="19.28515625" style="10" customWidth="1"/>
    <col min="2057" max="2057" width="2.140625" style="10" customWidth="1"/>
    <col min="2058" max="2058" width="3" style="10" customWidth="1"/>
    <col min="2059" max="2143" width="9.140625" style="10"/>
    <col min="2144" max="2145" width="9.140625" style="10" customWidth="1"/>
    <col min="2146" max="2146" width="8.85546875" style="10" customWidth="1"/>
    <col min="2147" max="2304" width="9.140625" style="10"/>
    <col min="2305" max="2305" width="10.28515625" style="10" customWidth="1"/>
    <col min="2306" max="2306" width="34.42578125" style="10" customWidth="1"/>
    <col min="2307" max="2307" width="13.140625" style="10" customWidth="1"/>
    <col min="2308" max="2308" width="13.42578125" style="10" customWidth="1"/>
    <col min="2309" max="2309" width="12.140625" style="10" customWidth="1"/>
    <col min="2310" max="2310" width="14.140625" style="10" customWidth="1"/>
    <col min="2311" max="2311" width="11.85546875" style="10" customWidth="1"/>
    <col min="2312" max="2312" width="19.28515625" style="10" customWidth="1"/>
    <col min="2313" max="2313" width="2.140625" style="10" customWidth="1"/>
    <col min="2314" max="2314" width="3" style="10" customWidth="1"/>
    <col min="2315" max="2399" width="9.140625" style="10"/>
    <col min="2400" max="2401" width="9.140625" style="10" customWidth="1"/>
    <col min="2402" max="2402" width="8.85546875" style="10" customWidth="1"/>
    <col min="2403" max="2560" width="9.140625" style="10"/>
    <col min="2561" max="2561" width="10.28515625" style="10" customWidth="1"/>
    <col min="2562" max="2562" width="34.42578125" style="10" customWidth="1"/>
    <col min="2563" max="2563" width="13.140625" style="10" customWidth="1"/>
    <col min="2564" max="2564" width="13.42578125" style="10" customWidth="1"/>
    <col min="2565" max="2565" width="12.140625" style="10" customWidth="1"/>
    <col min="2566" max="2566" width="14.140625" style="10" customWidth="1"/>
    <col min="2567" max="2567" width="11.85546875" style="10" customWidth="1"/>
    <col min="2568" max="2568" width="19.28515625" style="10" customWidth="1"/>
    <col min="2569" max="2569" width="2.140625" style="10" customWidth="1"/>
    <col min="2570" max="2570" width="3" style="10" customWidth="1"/>
    <col min="2571" max="2655" width="9.140625" style="10"/>
    <col min="2656" max="2657" width="9.140625" style="10" customWidth="1"/>
    <col min="2658" max="2658" width="8.85546875" style="10" customWidth="1"/>
    <col min="2659" max="2816" width="9.140625" style="10"/>
    <col min="2817" max="2817" width="10.28515625" style="10" customWidth="1"/>
    <col min="2818" max="2818" width="34.42578125" style="10" customWidth="1"/>
    <col min="2819" max="2819" width="13.140625" style="10" customWidth="1"/>
    <col min="2820" max="2820" width="13.42578125" style="10" customWidth="1"/>
    <col min="2821" max="2821" width="12.140625" style="10" customWidth="1"/>
    <col min="2822" max="2822" width="14.140625" style="10" customWidth="1"/>
    <col min="2823" max="2823" width="11.85546875" style="10" customWidth="1"/>
    <col min="2824" max="2824" width="19.28515625" style="10" customWidth="1"/>
    <col min="2825" max="2825" width="2.140625" style="10" customWidth="1"/>
    <col min="2826" max="2826" width="3" style="10" customWidth="1"/>
    <col min="2827" max="2911" width="9.140625" style="10"/>
    <col min="2912" max="2913" width="9.140625" style="10" customWidth="1"/>
    <col min="2914" max="2914" width="8.85546875" style="10" customWidth="1"/>
    <col min="2915" max="3072" width="9.140625" style="10"/>
    <col min="3073" max="3073" width="10.28515625" style="10" customWidth="1"/>
    <col min="3074" max="3074" width="34.42578125" style="10" customWidth="1"/>
    <col min="3075" max="3075" width="13.140625" style="10" customWidth="1"/>
    <col min="3076" max="3076" width="13.42578125" style="10" customWidth="1"/>
    <col min="3077" max="3077" width="12.140625" style="10" customWidth="1"/>
    <col min="3078" max="3078" width="14.140625" style="10" customWidth="1"/>
    <col min="3079" max="3079" width="11.85546875" style="10" customWidth="1"/>
    <col min="3080" max="3080" width="19.28515625" style="10" customWidth="1"/>
    <col min="3081" max="3081" width="2.140625" style="10" customWidth="1"/>
    <col min="3082" max="3082" width="3" style="10" customWidth="1"/>
    <col min="3083" max="3167" width="9.140625" style="10"/>
    <col min="3168" max="3169" width="9.140625" style="10" customWidth="1"/>
    <col min="3170" max="3170" width="8.85546875" style="10" customWidth="1"/>
    <col min="3171" max="3328" width="9.140625" style="10"/>
    <col min="3329" max="3329" width="10.28515625" style="10" customWidth="1"/>
    <col min="3330" max="3330" width="34.42578125" style="10" customWidth="1"/>
    <col min="3331" max="3331" width="13.140625" style="10" customWidth="1"/>
    <col min="3332" max="3332" width="13.42578125" style="10" customWidth="1"/>
    <col min="3333" max="3333" width="12.140625" style="10" customWidth="1"/>
    <col min="3334" max="3334" width="14.140625" style="10" customWidth="1"/>
    <col min="3335" max="3335" width="11.85546875" style="10" customWidth="1"/>
    <col min="3336" max="3336" width="19.28515625" style="10" customWidth="1"/>
    <col min="3337" max="3337" width="2.140625" style="10" customWidth="1"/>
    <col min="3338" max="3338" width="3" style="10" customWidth="1"/>
    <col min="3339" max="3423" width="9.140625" style="10"/>
    <col min="3424" max="3425" width="9.140625" style="10" customWidth="1"/>
    <col min="3426" max="3426" width="8.85546875" style="10" customWidth="1"/>
    <col min="3427" max="3584" width="9.140625" style="10"/>
    <col min="3585" max="3585" width="10.28515625" style="10" customWidth="1"/>
    <col min="3586" max="3586" width="34.42578125" style="10" customWidth="1"/>
    <col min="3587" max="3587" width="13.140625" style="10" customWidth="1"/>
    <col min="3588" max="3588" width="13.42578125" style="10" customWidth="1"/>
    <col min="3589" max="3589" width="12.140625" style="10" customWidth="1"/>
    <col min="3590" max="3590" width="14.140625" style="10" customWidth="1"/>
    <col min="3591" max="3591" width="11.85546875" style="10" customWidth="1"/>
    <col min="3592" max="3592" width="19.28515625" style="10" customWidth="1"/>
    <col min="3593" max="3593" width="2.140625" style="10" customWidth="1"/>
    <col min="3594" max="3594" width="3" style="10" customWidth="1"/>
    <col min="3595" max="3679" width="9.140625" style="10"/>
    <col min="3680" max="3681" width="9.140625" style="10" customWidth="1"/>
    <col min="3682" max="3682" width="8.85546875" style="10" customWidth="1"/>
    <col min="3683" max="3840" width="9.140625" style="10"/>
    <col min="3841" max="3841" width="10.28515625" style="10" customWidth="1"/>
    <col min="3842" max="3842" width="34.42578125" style="10" customWidth="1"/>
    <col min="3843" max="3843" width="13.140625" style="10" customWidth="1"/>
    <col min="3844" max="3844" width="13.42578125" style="10" customWidth="1"/>
    <col min="3845" max="3845" width="12.140625" style="10" customWidth="1"/>
    <col min="3846" max="3846" width="14.140625" style="10" customWidth="1"/>
    <col min="3847" max="3847" width="11.85546875" style="10" customWidth="1"/>
    <col min="3848" max="3848" width="19.28515625" style="10" customWidth="1"/>
    <col min="3849" max="3849" width="2.140625" style="10" customWidth="1"/>
    <col min="3850" max="3850" width="3" style="10" customWidth="1"/>
    <col min="3851" max="3935" width="9.140625" style="10"/>
    <col min="3936" max="3937" width="9.140625" style="10" customWidth="1"/>
    <col min="3938" max="3938" width="8.85546875" style="10" customWidth="1"/>
    <col min="3939" max="4096" width="9.140625" style="10"/>
    <col min="4097" max="4097" width="10.28515625" style="10" customWidth="1"/>
    <col min="4098" max="4098" width="34.42578125" style="10" customWidth="1"/>
    <col min="4099" max="4099" width="13.140625" style="10" customWidth="1"/>
    <col min="4100" max="4100" width="13.42578125" style="10" customWidth="1"/>
    <col min="4101" max="4101" width="12.140625" style="10" customWidth="1"/>
    <col min="4102" max="4102" width="14.140625" style="10" customWidth="1"/>
    <col min="4103" max="4103" width="11.85546875" style="10" customWidth="1"/>
    <col min="4104" max="4104" width="19.28515625" style="10" customWidth="1"/>
    <col min="4105" max="4105" width="2.140625" style="10" customWidth="1"/>
    <col min="4106" max="4106" width="3" style="10" customWidth="1"/>
    <col min="4107" max="4191" width="9.140625" style="10"/>
    <col min="4192" max="4193" width="9.140625" style="10" customWidth="1"/>
    <col min="4194" max="4194" width="8.85546875" style="10" customWidth="1"/>
    <col min="4195" max="4352" width="9.140625" style="10"/>
    <col min="4353" max="4353" width="10.28515625" style="10" customWidth="1"/>
    <col min="4354" max="4354" width="34.42578125" style="10" customWidth="1"/>
    <col min="4355" max="4355" width="13.140625" style="10" customWidth="1"/>
    <col min="4356" max="4356" width="13.42578125" style="10" customWidth="1"/>
    <col min="4357" max="4357" width="12.140625" style="10" customWidth="1"/>
    <col min="4358" max="4358" width="14.140625" style="10" customWidth="1"/>
    <col min="4359" max="4359" width="11.85546875" style="10" customWidth="1"/>
    <col min="4360" max="4360" width="19.28515625" style="10" customWidth="1"/>
    <col min="4361" max="4361" width="2.140625" style="10" customWidth="1"/>
    <col min="4362" max="4362" width="3" style="10" customWidth="1"/>
    <col min="4363" max="4447" width="9.140625" style="10"/>
    <col min="4448" max="4449" width="9.140625" style="10" customWidth="1"/>
    <col min="4450" max="4450" width="8.85546875" style="10" customWidth="1"/>
    <col min="4451" max="4608" width="9.140625" style="10"/>
    <col min="4609" max="4609" width="10.28515625" style="10" customWidth="1"/>
    <col min="4610" max="4610" width="34.42578125" style="10" customWidth="1"/>
    <col min="4611" max="4611" width="13.140625" style="10" customWidth="1"/>
    <col min="4612" max="4612" width="13.42578125" style="10" customWidth="1"/>
    <col min="4613" max="4613" width="12.140625" style="10" customWidth="1"/>
    <col min="4614" max="4614" width="14.140625" style="10" customWidth="1"/>
    <col min="4615" max="4615" width="11.85546875" style="10" customWidth="1"/>
    <col min="4616" max="4616" width="19.28515625" style="10" customWidth="1"/>
    <col min="4617" max="4617" width="2.140625" style="10" customWidth="1"/>
    <col min="4618" max="4618" width="3" style="10" customWidth="1"/>
    <col min="4619" max="4703" width="9.140625" style="10"/>
    <col min="4704" max="4705" width="9.140625" style="10" customWidth="1"/>
    <col min="4706" max="4706" width="8.85546875" style="10" customWidth="1"/>
    <col min="4707" max="4864" width="9.140625" style="10"/>
    <col min="4865" max="4865" width="10.28515625" style="10" customWidth="1"/>
    <col min="4866" max="4866" width="34.42578125" style="10" customWidth="1"/>
    <col min="4867" max="4867" width="13.140625" style="10" customWidth="1"/>
    <col min="4868" max="4868" width="13.42578125" style="10" customWidth="1"/>
    <col min="4869" max="4869" width="12.140625" style="10" customWidth="1"/>
    <col min="4870" max="4870" width="14.140625" style="10" customWidth="1"/>
    <col min="4871" max="4871" width="11.85546875" style="10" customWidth="1"/>
    <col min="4872" max="4872" width="19.28515625" style="10" customWidth="1"/>
    <col min="4873" max="4873" width="2.140625" style="10" customWidth="1"/>
    <col min="4874" max="4874" width="3" style="10" customWidth="1"/>
    <col min="4875" max="4959" width="9.140625" style="10"/>
    <col min="4960" max="4961" width="9.140625" style="10" customWidth="1"/>
    <col min="4962" max="4962" width="8.85546875" style="10" customWidth="1"/>
    <col min="4963" max="5120" width="9.140625" style="10"/>
    <col min="5121" max="5121" width="10.28515625" style="10" customWidth="1"/>
    <col min="5122" max="5122" width="34.42578125" style="10" customWidth="1"/>
    <col min="5123" max="5123" width="13.140625" style="10" customWidth="1"/>
    <col min="5124" max="5124" width="13.42578125" style="10" customWidth="1"/>
    <col min="5125" max="5125" width="12.140625" style="10" customWidth="1"/>
    <col min="5126" max="5126" width="14.140625" style="10" customWidth="1"/>
    <col min="5127" max="5127" width="11.85546875" style="10" customWidth="1"/>
    <col min="5128" max="5128" width="19.28515625" style="10" customWidth="1"/>
    <col min="5129" max="5129" width="2.140625" style="10" customWidth="1"/>
    <col min="5130" max="5130" width="3" style="10" customWidth="1"/>
    <col min="5131" max="5215" width="9.140625" style="10"/>
    <col min="5216" max="5217" width="9.140625" style="10" customWidth="1"/>
    <col min="5218" max="5218" width="8.85546875" style="10" customWidth="1"/>
    <col min="5219" max="5376" width="9.140625" style="10"/>
    <col min="5377" max="5377" width="10.28515625" style="10" customWidth="1"/>
    <col min="5378" max="5378" width="34.42578125" style="10" customWidth="1"/>
    <col min="5379" max="5379" width="13.140625" style="10" customWidth="1"/>
    <col min="5380" max="5380" width="13.42578125" style="10" customWidth="1"/>
    <col min="5381" max="5381" width="12.140625" style="10" customWidth="1"/>
    <col min="5382" max="5382" width="14.140625" style="10" customWidth="1"/>
    <col min="5383" max="5383" width="11.85546875" style="10" customWidth="1"/>
    <col min="5384" max="5384" width="19.28515625" style="10" customWidth="1"/>
    <col min="5385" max="5385" width="2.140625" style="10" customWidth="1"/>
    <col min="5386" max="5386" width="3" style="10" customWidth="1"/>
    <col min="5387" max="5471" width="9.140625" style="10"/>
    <col min="5472" max="5473" width="9.140625" style="10" customWidth="1"/>
    <col min="5474" max="5474" width="8.85546875" style="10" customWidth="1"/>
    <col min="5475" max="5632" width="9.140625" style="10"/>
    <col min="5633" max="5633" width="10.28515625" style="10" customWidth="1"/>
    <col min="5634" max="5634" width="34.42578125" style="10" customWidth="1"/>
    <col min="5635" max="5635" width="13.140625" style="10" customWidth="1"/>
    <col min="5636" max="5636" width="13.42578125" style="10" customWidth="1"/>
    <col min="5637" max="5637" width="12.140625" style="10" customWidth="1"/>
    <col min="5638" max="5638" width="14.140625" style="10" customWidth="1"/>
    <col min="5639" max="5639" width="11.85546875" style="10" customWidth="1"/>
    <col min="5640" max="5640" width="19.28515625" style="10" customWidth="1"/>
    <col min="5641" max="5641" width="2.140625" style="10" customWidth="1"/>
    <col min="5642" max="5642" width="3" style="10" customWidth="1"/>
    <col min="5643" max="5727" width="9.140625" style="10"/>
    <col min="5728" max="5729" width="9.140625" style="10" customWidth="1"/>
    <col min="5730" max="5730" width="8.85546875" style="10" customWidth="1"/>
    <col min="5731" max="5888" width="9.140625" style="10"/>
    <col min="5889" max="5889" width="10.28515625" style="10" customWidth="1"/>
    <col min="5890" max="5890" width="34.42578125" style="10" customWidth="1"/>
    <col min="5891" max="5891" width="13.140625" style="10" customWidth="1"/>
    <col min="5892" max="5892" width="13.42578125" style="10" customWidth="1"/>
    <col min="5893" max="5893" width="12.140625" style="10" customWidth="1"/>
    <col min="5894" max="5894" width="14.140625" style="10" customWidth="1"/>
    <col min="5895" max="5895" width="11.85546875" style="10" customWidth="1"/>
    <col min="5896" max="5896" width="19.28515625" style="10" customWidth="1"/>
    <col min="5897" max="5897" width="2.140625" style="10" customWidth="1"/>
    <col min="5898" max="5898" width="3" style="10" customWidth="1"/>
    <col min="5899" max="5983" width="9.140625" style="10"/>
    <col min="5984" max="5985" width="9.140625" style="10" customWidth="1"/>
    <col min="5986" max="5986" width="8.85546875" style="10" customWidth="1"/>
    <col min="5987" max="6144" width="9.140625" style="10"/>
    <col min="6145" max="6145" width="10.28515625" style="10" customWidth="1"/>
    <col min="6146" max="6146" width="34.42578125" style="10" customWidth="1"/>
    <col min="6147" max="6147" width="13.140625" style="10" customWidth="1"/>
    <col min="6148" max="6148" width="13.42578125" style="10" customWidth="1"/>
    <col min="6149" max="6149" width="12.140625" style="10" customWidth="1"/>
    <col min="6150" max="6150" width="14.140625" style="10" customWidth="1"/>
    <col min="6151" max="6151" width="11.85546875" style="10" customWidth="1"/>
    <col min="6152" max="6152" width="19.28515625" style="10" customWidth="1"/>
    <col min="6153" max="6153" width="2.140625" style="10" customWidth="1"/>
    <col min="6154" max="6154" width="3" style="10" customWidth="1"/>
    <col min="6155" max="6239" width="9.140625" style="10"/>
    <col min="6240" max="6241" width="9.140625" style="10" customWidth="1"/>
    <col min="6242" max="6242" width="8.85546875" style="10" customWidth="1"/>
    <col min="6243" max="6400" width="9.140625" style="10"/>
    <col min="6401" max="6401" width="10.28515625" style="10" customWidth="1"/>
    <col min="6402" max="6402" width="34.42578125" style="10" customWidth="1"/>
    <col min="6403" max="6403" width="13.140625" style="10" customWidth="1"/>
    <col min="6404" max="6404" width="13.42578125" style="10" customWidth="1"/>
    <col min="6405" max="6405" width="12.140625" style="10" customWidth="1"/>
    <col min="6406" max="6406" width="14.140625" style="10" customWidth="1"/>
    <col min="6407" max="6407" width="11.85546875" style="10" customWidth="1"/>
    <col min="6408" max="6408" width="19.28515625" style="10" customWidth="1"/>
    <col min="6409" max="6409" width="2.140625" style="10" customWidth="1"/>
    <col min="6410" max="6410" width="3" style="10" customWidth="1"/>
    <col min="6411" max="6495" width="9.140625" style="10"/>
    <col min="6496" max="6497" width="9.140625" style="10" customWidth="1"/>
    <col min="6498" max="6498" width="8.85546875" style="10" customWidth="1"/>
    <col min="6499" max="6656" width="9.140625" style="10"/>
    <col min="6657" max="6657" width="10.28515625" style="10" customWidth="1"/>
    <col min="6658" max="6658" width="34.42578125" style="10" customWidth="1"/>
    <col min="6659" max="6659" width="13.140625" style="10" customWidth="1"/>
    <col min="6660" max="6660" width="13.42578125" style="10" customWidth="1"/>
    <col min="6661" max="6661" width="12.140625" style="10" customWidth="1"/>
    <col min="6662" max="6662" width="14.140625" style="10" customWidth="1"/>
    <col min="6663" max="6663" width="11.85546875" style="10" customWidth="1"/>
    <col min="6664" max="6664" width="19.28515625" style="10" customWidth="1"/>
    <col min="6665" max="6665" width="2.140625" style="10" customWidth="1"/>
    <col min="6666" max="6666" width="3" style="10" customWidth="1"/>
    <col min="6667" max="6751" width="9.140625" style="10"/>
    <col min="6752" max="6753" width="9.140625" style="10" customWidth="1"/>
    <col min="6754" max="6754" width="8.85546875" style="10" customWidth="1"/>
    <col min="6755" max="6912" width="9.140625" style="10"/>
    <col min="6913" max="6913" width="10.28515625" style="10" customWidth="1"/>
    <col min="6914" max="6914" width="34.42578125" style="10" customWidth="1"/>
    <col min="6915" max="6915" width="13.140625" style="10" customWidth="1"/>
    <col min="6916" max="6916" width="13.42578125" style="10" customWidth="1"/>
    <col min="6917" max="6917" width="12.140625" style="10" customWidth="1"/>
    <col min="6918" max="6918" width="14.140625" style="10" customWidth="1"/>
    <col min="6919" max="6919" width="11.85546875" style="10" customWidth="1"/>
    <col min="6920" max="6920" width="19.28515625" style="10" customWidth="1"/>
    <col min="6921" max="6921" width="2.140625" style="10" customWidth="1"/>
    <col min="6922" max="6922" width="3" style="10" customWidth="1"/>
    <col min="6923" max="7007" width="9.140625" style="10"/>
    <col min="7008" max="7009" width="9.140625" style="10" customWidth="1"/>
    <col min="7010" max="7010" width="8.85546875" style="10" customWidth="1"/>
    <col min="7011" max="7168" width="9.140625" style="10"/>
    <col min="7169" max="7169" width="10.28515625" style="10" customWidth="1"/>
    <col min="7170" max="7170" width="34.42578125" style="10" customWidth="1"/>
    <col min="7171" max="7171" width="13.140625" style="10" customWidth="1"/>
    <col min="7172" max="7172" width="13.42578125" style="10" customWidth="1"/>
    <col min="7173" max="7173" width="12.140625" style="10" customWidth="1"/>
    <col min="7174" max="7174" width="14.140625" style="10" customWidth="1"/>
    <col min="7175" max="7175" width="11.85546875" style="10" customWidth="1"/>
    <col min="7176" max="7176" width="19.28515625" style="10" customWidth="1"/>
    <col min="7177" max="7177" width="2.140625" style="10" customWidth="1"/>
    <col min="7178" max="7178" width="3" style="10" customWidth="1"/>
    <col min="7179" max="7263" width="9.140625" style="10"/>
    <col min="7264" max="7265" width="9.140625" style="10" customWidth="1"/>
    <col min="7266" max="7266" width="8.85546875" style="10" customWidth="1"/>
    <col min="7267" max="7424" width="9.140625" style="10"/>
    <col min="7425" max="7425" width="10.28515625" style="10" customWidth="1"/>
    <col min="7426" max="7426" width="34.42578125" style="10" customWidth="1"/>
    <col min="7427" max="7427" width="13.140625" style="10" customWidth="1"/>
    <col min="7428" max="7428" width="13.42578125" style="10" customWidth="1"/>
    <col min="7429" max="7429" width="12.140625" style="10" customWidth="1"/>
    <col min="7430" max="7430" width="14.140625" style="10" customWidth="1"/>
    <col min="7431" max="7431" width="11.85546875" style="10" customWidth="1"/>
    <col min="7432" max="7432" width="19.28515625" style="10" customWidth="1"/>
    <col min="7433" max="7433" width="2.140625" style="10" customWidth="1"/>
    <col min="7434" max="7434" width="3" style="10" customWidth="1"/>
    <col min="7435" max="7519" width="9.140625" style="10"/>
    <col min="7520" max="7521" width="9.140625" style="10" customWidth="1"/>
    <col min="7522" max="7522" width="8.85546875" style="10" customWidth="1"/>
    <col min="7523" max="7680" width="9.140625" style="10"/>
    <col min="7681" max="7681" width="10.28515625" style="10" customWidth="1"/>
    <col min="7682" max="7682" width="34.42578125" style="10" customWidth="1"/>
    <col min="7683" max="7683" width="13.140625" style="10" customWidth="1"/>
    <col min="7684" max="7684" width="13.42578125" style="10" customWidth="1"/>
    <col min="7685" max="7685" width="12.140625" style="10" customWidth="1"/>
    <col min="7686" max="7686" width="14.140625" style="10" customWidth="1"/>
    <col min="7687" max="7687" width="11.85546875" style="10" customWidth="1"/>
    <col min="7688" max="7688" width="19.28515625" style="10" customWidth="1"/>
    <col min="7689" max="7689" width="2.140625" style="10" customWidth="1"/>
    <col min="7690" max="7690" width="3" style="10" customWidth="1"/>
    <col min="7691" max="7775" width="9.140625" style="10"/>
    <col min="7776" max="7777" width="9.140625" style="10" customWidth="1"/>
    <col min="7778" max="7778" width="8.85546875" style="10" customWidth="1"/>
    <col min="7779" max="7936" width="9.140625" style="10"/>
    <col min="7937" max="7937" width="10.28515625" style="10" customWidth="1"/>
    <col min="7938" max="7938" width="34.42578125" style="10" customWidth="1"/>
    <col min="7939" max="7939" width="13.140625" style="10" customWidth="1"/>
    <col min="7940" max="7940" width="13.42578125" style="10" customWidth="1"/>
    <col min="7941" max="7941" width="12.140625" style="10" customWidth="1"/>
    <col min="7942" max="7942" width="14.140625" style="10" customWidth="1"/>
    <col min="7943" max="7943" width="11.85546875" style="10" customWidth="1"/>
    <col min="7944" max="7944" width="19.28515625" style="10" customWidth="1"/>
    <col min="7945" max="7945" width="2.140625" style="10" customWidth="1"/>
    <col min="7946" max="7946" width="3" style="10" customWidth="1"/>
    <col min="7947" max="8031" width="9.140625" style="10"/>
    <col min="8032" max="8033" width="9.140625" style="10" customWidth="1"/>
    <col min="8034" max="8034" width="8.85546875" style="10" customWidth="1"/>
    <col min="8035" max="8192" width="9.140625" style="10"/>
    <col min="8193" max="8193" width="10.28515625" style="10" customWidth="1"/>
    <col min="8194" max="8194" width="34.42578125" style="10" customWidth="1"/>
    <col min="8195" max="8195" width="13.140625" style="10" customWidth="1"/>
    <col min="8196" max="8196" width="13.42578125" style="10" customWidth="1"/>
    <col min="8197" max="8197" width="12.140625" style="10" customWidth="1"/>
    <col min="8198" max="8198" width="14.140625" style="10" customWidth="1"/>
    <col min="8199" max="8199" width="11.85546875" style="10" customWidth="1"/>
    <col min="8200" max="8200" width="19.28515625" style="10" customWidth="1"/>
    <col min="8201" max="8201" width="2.140625" style="10" customWidth="1"/>
    <col min="8202" max="8202" width="3" style="10" customWidth="1"/>
    <col min="8203" max="8287" width="9.140625" style="10"/>
    <col min="8288" max="8289" width="9.140625" style="10" customWidth="1"/>
    <col min="8290" max="8290" width="8.85546875" style="10" customWidth="1"/>
    <col min="8291" max="8448" width="9.140625" style="10"/>
    <col min="8449" max="8449" width="10.28515625" style="10" customWidth="1"/>
    <col min="8450" max="8450" width="34.42578125" style="10" customWidth="1"/>
    <col min="8451" max="8451" width="13.140625" style="10" customWidth="1"/>
    <col min="8452" max="8452" width="13.42578125" style="10" customWidth="1"/>
    <col min="8453" max="8453" width="12.140625" style="10" customWidth="1"/>
    <col min="8454" max="8454" width="14.140625" style="10" customWidth="1"/>
    <col min="8455" max="8455" width="11.85546875" style="10" customWidth="1"/>
    <col min="8456" max="8456" width="19.28515625" style="10" customWidth="1"/>
    <col min="8457" max="8457" width="2.140625" style="10" customWidth="1"/>
    <col min="8458" max="8458" width="3" style="10" customWidth="1"/>
    <col min="8459" max="8543" width="9.140625" style="10"/>
    <col min="8544" max="8545" width="9.140625" style="10" customWidth="1"/>
    <col min="8546" max="8546" width="8.85546875" style="10" customWidth="1"/>
    <col min="8547" max="8704" width="9.140625" style="10"/>
    <col min="8705" max="8705" width="10.28515625" style="10" customWidth="1"/>
    <col min="8706" max="8706" width="34.42578125" style="10" customWidth="1"/>
    <col min="8707" max="8707" width="13.140625" style="10" customWidth="1"/>
    <col min="8708" max="8708" width="13.42578125" style="10" customWidth="1"/>
    <col min="8709" max="8709" width="12.140625" style="10" customWidth="1"/>
    <col min="8710" max="8710" width="14.140625" style="10" customWidth="1"/>
    <col min="8711" max="8711" width="11.85546875" style="10" customWidth="1"/>
    <col min="8712" max="8712" width="19.28515625" style="10" customWidth="1"/>
    <col min="8713" max="8713" width="2.140625" style="10" customWidth="1"/>
    <col min="8714" max="8714" width="3" style="10" customWidth="1"/>
    <col min="8715" max="8799" width="9.140625" style="10"/>
    <col min="8800" max="8801" width="9.140625" style="10" customWidth="1"/>
    <col min="8802" max="8802" width="8.85546875" style="10" customWidth="1"/>
    <col min="8803" max="8960" width="9.140625" style="10"/>
    <col min="8961" max="8961" width="10.28515625" style="10" customWidth="1"/>
    <col min="8962" max="8962" width="34.42578125" style="10" customWidth="1"/>
    <col min="8963" max="8963" width="13.140625" style="10" customWidth="1"/>
    <col min="8964" max="8964" width="13.42578125" style="10" customWidth="1"/>
    <col min="8965" max="8965" width="12.140625" style="10" customWidth="1"/>
    <col min="8966" max="8966" width="14.140625" style="10" customWidth="1"/>
    <col min="8967" max="8967" width="11.85546875" style="10" customWidth="1"/>
    <col min="8968" max="8968" width="19.28515625" style="10" customWidth="1"/>
    <col min="8969" max="8969" width="2.140625" style="10" customWidth="1"/>
    <col min="8970" max="8970" width="3" style="10" customWidth="1"/>
    <col min="8971" max="9055" width="9.140625" style="10"/>
    <col min="9056" max="9057" width="9.140625" style="10" customWidth="1"/>
    <col min="9058" max="9058" width="8.85546875" style="10" customWidth="1"/>
    <col min="9059" max="9216" width="9.140625" style="10"/>
    <col min="9217" max="9217" width="10.28515625" style="10" customWidth="1"/>
    <col min="9218" max="9218" width="34.42578125" style="10" customWidth="1"/>
    <col min="9219" max="9219" width="13.140625" style="10" customWidth="1"/>
    <col min="9220" max="9220" width="13.42578125" style="10" customWidth="1"/>
    <col min="9221" max="9221" width="12.140625" style="10" customWidth="1"/>
    <col min="9222" max="9222" width="14.140625" style="10" customWidth="1"/>
    <col min="9223" max="9223" width="11.85546875" style="10" customWidth="1"/>
    <col min="9224" max="9224" width="19.28515625" style="10" customWidth="1"/>
    <col min="9225" max="9225" width="2.140625" style="10" customWidth="1"/>
    <col min="9226" max="9226" width="3" style="10" customWidth="1"/>
    <col min="9227" max="9311" width="9.140625" style="10"/>
    <col min="9312" max="9313" width="9.140625" style="10" customWidth="1"/>
    <col min="9314" max="9314" width="8.85546875" style="10" customWidth="1"/>
    <col min="9315" max="9472" width="9.140625" style="10"/>
    <col min="9473" max="9473" width="10.28515625" style="10" customWidth="1"/>
    <col min="9474" max="9474" width="34.42578125" style="10" customWidth="1"/>
    <col min="9475" max="9475" width="13.140625" style="10" customWidth="1"/>
    <col min="9476" max="9476" width="13.42578125" style="10" customWidth="1"/>
    <col min="9477" max="9477" width="12.140625" style="10" customWidth="1"/>
    <col min="9478" max="9478" width="14.140625" style="10" customWidth="1"/>
    <col min="9479" max="9479" width="11.85546875" style="10" customWidth="1"/>
    <col min="9480" max="9480" width="19.28515625" style="10" customWidth="1"/>
    <col min="9481" max="9481" width="2.140625" style="10" customWidth="1"/>
    <col min="9482" max="9482" width="3" style="10" customWidth="1"/>
    <col min="9483" max="9567" width="9.140625" style="10"/>
    <col min="9568" max="9569" width="9.140625" style="10" customWidth="1"/>
    <col min="9570" max="9570" width="8.85546875" style="10" customWidth="1"/>
    <col min="9571" max="9728" width="9.140625" style="10"/>
    <col min="9729" max="9729" width="10.28515625" style="10" customWidth="1"/>
    <col min="9730" max="9730" width="34.42578125" style="10" customWidth="1"/>
    <col min="9731" max="9731" width="13.140625" style="10" customWidth="1"/>
    <col min="9732" max="9732" width="13.42578125" style="10" customWidth="1"/>
    <col min="9733" max="9733" width="12.140625" style="10" customWidth="1"/>
    <col min="9734" max="9734" width="14.140625" style="10" customWidth="1"/>
    <col min="9735" max="9735" width="11.85546875" style="10" customWidth="1"/>
    <col min="9736" max="9736" width="19.28515625" style="10" customWidth="1"/>
    <col min="9737" max="9737" width="2.140625" style="10" customWidth="1"/>
    <col min="9738" max="9738" width="3" style="10" customWidth="1"/>
    <col min="9739" max="9823" width="9.140625" style="10"/>
    <col min="9824" max="9825" width="9.140625" style="10" customWidth="1"/>
    <col min="9826" max="9826" width="8.85546875" style="10" customWidth="1"/>
    <col min="9827" max="9984" width="9.140625" style="10"/>
    <col min="9985" max="9985" width="10.28515625" style="10" customWidth="1"/>
    <col min="9986" max="9986" width="34.42578125" style="10" customWidth="1"/>
    <col min="9987" max="9987" width="13.140625" style="10" customWidth="1"/>
    <col min="9988" max="9988" width="13.42578125" style="10" customWidth="1"/>
    <col min="9989" max="9989" width="12.140625" style="10" customWidth="1"/>
    <col min="9990" max="9990" width="14.140625" style="10" customWidth="1"/>
    <col min="9991" max="9991" width="11.85546875" style="10" customWidth="1"/>
    <col min="9992" max="9992" width="19.28515625" style="10" customWidth="1"/>
    <col min="9993" max="9993" width="2.140625" style="10" customWidth="1"/>
    <col min="9994" max="9994" width="3" style="10" customWidth="1"/>
    <col min="9995" max="10079" width="9.140625" style="10"/>
    <col min="10080" max="10081" width="9.140625" style="10" customWidth="1"/>
    <col min="10082" max="10082" width="8.85546875" style="10" customWidth="1"/>
    <col min="10083" max="10240" width="9.140625" style="10"/>
    <col min="10241" max="10241" width="10.28515625" style="10" customWidth="1"/>
    <col min="10242" max="10242" width="34.42578125" style="10" customWidth="1"/>
    <col min="10243" max="10243" width="13.140625" style="10" customWidth="1"/>
    <col min="10244" max="10244" width="13.42578125" style="10" customWidth="1"/>
    <col min="10245" max="10245" width="12.140625" style="10" customWidth="1"/>
    <col min="10246" max="10246" width="14.140625" style="10" customWidth="1"/>
    <col min="10247" max="10247" width="11.85546875" style="10" customWidth="1"/>
    <col min="10248" max="10248" width="19.28515625" style="10" customWidth="1"/>
    <col min="10249" max="10249" width="2.140625" style="10" customWidth="1"/>
    <col min="10250" max="10250" width="3" style="10" customWidth="1"/>
    <col min="10251" max="10335" width="9.140625" style="10"/>
    <col min="10336" max="10337" width="9.140625" style="10" customWidth="1"/>
    <col min="10338" max="10338" width="8.85546875" style="10" customWidth="1"/>
    <col min="10339" max="10496" width="9.140625" style="10"/>
    <col min="10497" max="10497" width="10.28515625" style="10" customWidth="1"/>
    <col min="10498" max="10498" width="34.42578125" style="10" customWidth="1"/>
    <col min="10499" max="10499" width="13.140625" style="10" customWidth="1"/>
    <col min="10500" max="10500" width="13.42578125" style="10" customWidth="1"/>
    <col min="10501" max="10501" width="12.140625" style="10" customWidth="1"/>
    <col min="10502" max="10502" width="14.140625" style="10" customWidth="1"/>
    <col min="10503" max="10503" width="11.85546875" style="10" customWidth="1"/>
    <col min="10504" max="10504" width="19.28515625" style="10" customWidth="1"/>
    <col min="10505" max="10505" width="2.140625" style="10" customWidth="1"/>
    <col min="10506" max="10506" width="3" style="10" customWidth="1"/>
    <col min="10507" max="10591" width="9.140625" style="10"/>
    <col min="10592" max="10593" width="9.140625" style="10" customWidth="1"/>
    <col min="10594" max="10594" width="8.85546875" style="10" customWidth="1"/>
    <col min="10595" max="10752" width="9.140625" style="10"/>
    <col min="10753" max="10753" width="10.28515625" style="10" customWidth="1"/>
    <col min="10754" max="10754" width="34.42578125" style="10" customWidth="1"/>
    <col min="10755" max="10755" width="13.140625" style="10" customWidth="1"/>
    <col min="10756" max="10756" width="13.42578125" style="10" customWidth="1"/>
    <col min="10757" max="10757" width="12.140625" style="10" customWidth="1"/>
    <col min="10758" max="10758" width="14.140625" style="10" customWidth="1"/>
    <col min="10759" max="10759" width="11.85546875" style="10" customWidth="1"/>
    <col min="10760" max="10760" width="19.28515625" style="10" customWidth="1"/>
    <col min="10761" max="10761" width="2.140625" style="10" customWidth="1"/>
    <col min="10762" max="10762" width="3" style="10" customWidth="1"/>
    <col min="10763" max="10847" width="9.140625" style="10"/>
    <col min="10848" max="10849" width="9.140625" style="10" customWidth="1"/>
    <col min="10850" max="10850" width="8.85546875" style="10" customWidth="1"/>
    <col min="10851" max="11008" width="9.140625" style="10"/>
    <col min="11009" max="11009" width="10.28515625" style="10" customWidth="1"/>
    <col min="11010" max="11010" width="34.42578125" style="10" customWidth="1"/>
    <col min="11011" max="11011" width="13.140625" style="10" customWidth="1"/>
    <col min="11012" max="11012" width="13.42578125" style="10" customWidth="1"/>
    <col min="11013" max="11013" width="12.140625" style="10" customWidth="1"/>
    <col min="11014" max="11014" width="14.140625" style="10" customWidth="1"/>
    <col min="11015" max="11015" width="11.85546875" style="10" customWidth="1"/>
    <col min="11016" max="11016" width="19.28515625" style="10" customWidth="1"/>
    <col min="11017" max="11017" width="2.140625" style="10" customWidth="1"/>
    <col min="11018" max="11018" width="3" style="10" customWidth="1"/>
    <col min="11019" max="11103" width="9.140625" style="10"/>
    <col min="11104" max="11105" width="9.140625" style="10" customWidth="1"/>
    <col min="11106" max="11106" width="8.85546875" style="10" customWidth="1"/>
    <col min="11107" max="11264" width="9.140625" style="10"/>
    <col min="11265" max="11265" width="10.28515625" style="10" customWidth="1"/>
    <col min="11266" max="11266" width="34.42578125" style="10" customWidth="1"/>
    <col min="11267" max="11267" width="13.140625" style="10" customWidth="1"/>
    <col min="11268" max="11268" width="13.42578125" style="10" customWidth="1"/>
    <col min="11269" max="11269" width="12.140625" style="10" customWidth="1"/>
    <col min="11270" max="11270" width="14.140625" style="10" customWidth="1"/>
    <col min="11271" max="11271" width="11.85546875" style="10" customWidth="1"/>
    <col min="11272" max="11272" width="19.28515625" style="10" customWidth="1"/>
    <col min="11273" max="11273" width="2.140625" style="10" customWidth="1"/>
    <col min="11274" max="11274" width="3" style="10" customWidth="1"/>
    <col min="11275" max="11359" width="9.140625" style="10"/>
    <col min="11360" max="11361" width="9.140625" style="10" customWidth="1"/>
    <col min="11362" max="11362" width="8.85546875" style="10" customWidth="1"/>
    <col min="11363" max="11520" width="9.140625" style="10"/>
    <col min="11521" max="11521" width="10.28515625" style="10" customWidth="1"/>
    <col min="11522" max="11522" width="34.42578125" style="10" customWidth="1"/>
    <col min="11523" max="11523" width="13.140625" style="10" customWidth="1"/>
    <col min="11524" max="11524" width="13.42578125" style="10" customWidth="1"/>
    <col min="11525" max="11525" width="12.140625" style="10" customWidth="1"/>
    <col min="11526" max="11526" width="14.140625" style="10" customWidth="1"/>
    <col min="11527" max="11527" width="11.85546875" style="10" customWidth="1"/>
    <col min="11528" max="11528" width="19.28515625" style="10" customWidth="1"/>
    <col min="11529" max="11529" width="2.140625" style="10" customWidth="1"/>
    <col min="11530" max="11530" width="3" style="10" customWidth="1"/>
    <col min="11531" max="11615" width="9.140625" style="10"/>
    <col min="11616" max="11617" width="9.140625" style="10" customWidth="1"/>
    <col min="11618" max="11618" width="8.85546875" style="10" customWidth="1"/>
    <col min="11619" max="11776" width="9.140625" style="10"/>
    <col min="11777" max="11777" width="10.28515625" style="10" customWidth="1"/>
    <col min="11778" max="11778" width="34.42578125" style="10" customWidth="1"/>
    <col min="11779" max="11779" width="13.140625" style="10" customWidth="1"/>
    <col min="11780" max="11780" width="13.42578125" style="10" customWidth="1"/>
    <col min="11781" max="11781" width="12.140625" style="10" customWidth="1"/>
    <col min="11782" max="11782" width="14.140625" style="10" customWidth="1"/>
    <col min="11783" max="11783" width="11.85546875" style="10" customWidth="1"/>
    <col min="11784" max="11784" width="19.28515625" style="10" customWidth="1"/>
    <col min="11785" max="11785" width="2.140625" style="10" customWidth="1"/>
    <col min="11786" max="11786" width="3" style="10" customWidth="1"/>
    <col min="11787" max="11871" width="9.140625" style="10"/>
    <col min="11872" max="11873" width="9.140625" style="10" customWidth="1"/>
    <col min="11874" max="11874" width="8.85546875" style="10" customWidth="1"/>
    <col min="11875" max="12032" width="9.140625" style="10"/>
    <col min="12033" max="12033" width="10.28515625" style="10" customWidth="1"/>
    <col min="12034" max="12034" width="34.42578125" style="10" customWidth="1"/>
    <col min="12035" max="12035" width="13.140625" style="10" customWidth="1"/>
    <col min="12036" max="12036" width="13.42578125" style="10" customWidth="1"/>
    <col min="12037" max="12037" width="12.140625" style="10" customWidth="1"/>
    <col min="12038" max="12038" width="14.140625" style="10" customWidth="1"/>
    <col min="12039" max="12039" width="11.85546875" style="10" customWidth="1"/>
    <col min="12040" max="12040" width="19.28515625" style="10" customWidth="1"/>
    <col min="12041" max="12041" width="2.140625" style="10" customWidth="1"/>
    <col min="12042" max="12042" width="3" style="10" customWidth="1"/>
    <col min="12043" max="12127" width="9.140625" style="10"/>
    <col min="12128" max="12129" width="9.140625" style="10" customWidth="1"/>
    <col min="12130" max="12130" width="8.85546875" style="10" customWidth="1"/>
    <col min="12131" max="12288" width="9.140625" style="10"/>
    <col min="12289" max="12289" width="10.28515625" style="10" customWidth="1"/>
    <col min="12290" max="12290" width="34.42578125" style="10" customWidth="1"/>
    <col min="12291" max="12291" width="13.140625" style="10" customWidth="1"/>
    <col min="12292" max="12292" width="13.42578125" style="10" customWidth="1"/>
    <col min="12293" max="12293" width="12.140625" style="10" customWidth="1"/>
    <col min="12294" max="12294" width="14.140625" style="10" customWidth="1"/>
    <col min="12295" max="12295" width="11.85546875" style="10" customWidth="1"/>
    <col min="12296" max="12296" width="19.28515625" style="10" customWidth="1"/>
    <col min="12297" max="12297" width="2.140625" style="10" customWidth="1"/>
    <col min="12298" max="12298" width="3" style="10" customWidth="1"/>
    <col min="12299" max="12383" width="9.140625" style="10"/>
    <col min="12384" max="12385" width="9.140625" style="10" customWidth="1"/>
    <col min="12386" max="12386" width="8.85546875" style="10" customWidth="1"/>
    <col min="12387" max="12544" width="9.140625" style="10"/>
    <col min="12545" max="12545" width="10.28515625" style="10" customWidth="1"/>
    <col min="12546" max="12546" width="34.42578125" style="10" customWidth="1"/>
    <col min="12547" max="12547" width="13.140625" style="10" customWidth="1"/>
    <col min="12548" max="12548" width="13.42578125" style="10" customWidth="1"/>
    <col min="12549" max="12549" width="12.140625" style="10" customWidth="1"/>
    <col min="12550" max="12550" width="14.140625" style="10" customWidth="1"/>
    <col min="12551" max="12551" width="11.85546875" style="10" customWidth="1"/>
    <col min="12552" max="12552" width="19.28515625" style="10" customWidth="1"/>
    <col min="12553" max="12553" width="2.140625" style="10" customWidth="1"/>
    <col min="12554" max="12554" width="3" style="10" customWidth="1"/>
    <col min="12555" max="12639" width="9.140625" style="10"/>
    <col min="12640" max="12641" width="9.140625" style="10" customWidth="1"/>
    <col min="12642" max="12642" width="8.85546875" style="10" customWidth="1"/>
    <col min="12643" max="12800" width="9.140625" style="10"/>
    <col min="12801" max="12801" width="10.28515625" style="10" customWidth="1"/>
    <col min="12802" max="12802" width="34.42578125" style="10" customWidth="1"/>
    <col min="12803" max="12803" width="13.140625" style="10" customWidth="1"/>
    <col min="12804" max="12804" width="13.42578125" style="10" customWidth="1"/>
    <col min="12805" max="12805" width="12.140625" style="10" customWidth="1"/>
    <col min="12806" max="12806" width="14.140625" style="10" customWidth="1"/>
    <col min="12807" max="12807" width="11.85546875" style="10" customWidth="1"/>
    <col min="12808" max="12808" width="19.28515625" style="10" customWidth="1"/>
    <col min="12809" max="12809" width="2.140625" style="10" customWidth="1"/>
    <col min="12810" max="12810" width="3" style="10" customWidth="1"/>
    <col min="12811" max="12895" width="9.140625" style="10"/>
    <col min="12896" max="12897" width="9.140625" style="10" customWidth="1"/>
    <col min="12898" max="12898" width="8.85546875" style="10" customWidth="1"/>
    <col min="12899" max="13056" width="9.140625" style="10"/>
    <col min="13057" max="13057" width="10.28515625" style="10" customWidth="1"/>
    <col min="13058" max="13058" width="34.42578125" style="10" customWidth="1"/>
    <col min="13059" max="13059" width="13.140625" style="10" customWidth="1"/>
    <col min="13060" max="13060" width="13.42578125" style="10" customWidth="1"/>
    <col min="13061" max="13061" width="12.140625" style="10" customWidth="1"/>
    <col min="13062" max="13062" width="14.140625" style="10" customWidth="1"/>
    <col min="13063" max="13063" width="11.85546875" style="10" customWidth="1"/>
    <col min="13064" max="13064" width="19.28515625" style="10" customWidth="1"/>
    <col min="13065" max="13065" width="2.140625" style="10" customWidth="1"/>
    <col min="13066" max="13066" width="3" style="10" customWidth="1"/>
    <col min="13067" max="13151" width="9.140625" style="10"/>
    <col min="13152" max="13153" width="9.140625" style="10" customWidth="1"/>
    <col min="13154" max="13154" width="8.85546875" style="10" customWidth="1"/>
    <col min="13155" max="13312" width="9.140625" style="10"/>
    <col min="13313" max="13313" width="10.28515625" style="10" customWidth="1"/>
    <col min="13314" max="13314" width="34.42578125" style="10" customWidth="1"/>
    <col min="13315" max="13315" width="13.140625" style="10" customWidth="1"/>
    <col min="13316" max="13316" width="13.42578125" style="10" customWidth="1"/>
    <col min="13317" max="13317" width="12.140625" style="10" customWidth="1"/>
    <col min="13318" max="13318" width="14.140625" style="10" customWidth="1"/>
    <col min="13319" max="13319" width="11.85546875" style="10" customWidth="1"/>
    <col min="13320" max="13320" width="19.28515625" style="10" customWidth="1"/>
    <col min="13321" max="13321" width="2.140625" style="10" customWidth="1"/>
    <col min="13322" max="13322" width="3" style="10" customWidth="1"/>
    <col min="13323" max="13407" width="9.140625" style="10"/>
    <col min="13408" max="13409" width="9.140625" style="10" customWidth="1"/>
    <col min="13410" max="13410" width="8.85546875" style="10" customWidth="1"/>
    <col min="13411" max="13568" width="9.140625" style="10"/>
    <col min="13569" max="13569" width="10.28515625" style="10" customWidth="1"/>
    <col min="13570" max="13570" width="34.42578125" style="10" customWidth="1"/>
    <col min="13571" max="13571" width="13.140625" style="10" customWidth="1"/>
    <col min="13572" max="13572" width="13.42578125" style="10" customWidth="1"/>
    <col min="13573" max="13573" width="12.140625" style="10" customWidth="1"/>
    <col min="13574" max="13574" width="14.140625" style="10" customWidth="1"/>
    <col min="13575" max="13575" width="11.85546875" style="10" customWidth="1"/>
    <col min="13576" max="13576" width="19.28515625" style="10" customWidth="1"/>
    <col min="13577" max="13577" width="2.140625" style="10" customWidth="1"/>
    <col min="13578" max="13578" width="3" style="10" customWidth="1"/>
    <col min="13579" max="13663" width="9.140625" style="10"/>
    <col min="13664" max="13665" width="9.140625" style="10" customWidth="1"/>
    <col min="13666" max="13666" width="8.85546875" style="10" customWidth="1"/>
    <col min="13667" max="13824" width="9.140625" style="10"/>
    <col min="13825" max="13825" width="10.28515625" style="10" customWidth="1"/>
    <col min="13826" max="13826" width="34.42578125" style="10" customWidth="1"/>
    <col min="13827" max="13827" width="13.140625" style="10" customWidth="1"/>
    <col min="13828" max="13828" width="13.42578125" style="10" customWidth="1"/>
    <col min="13829" max="13829" width="12.140625" style="10" customWidth="1"/>
    <col min="13830" max="13830" width="14.140625" style="10" customWidth="1"/>
    <col min="13831" max="13831" width="11.85546875" style="10" customWidth="1"/>
    <col min="13832" max="13832" width="19.28515625" style="10" customWidth="1"/>
    <col min="13833" max="13833" width="2.140625" style="10" customWidth="1"/>
    <col min="13834" max="13834" width="3" style="10" customWidth="1"/>
    <col min="13835" max="13919" width="9.140625" style="10"/>
    <col min="13920" max="13921" width="9.140625" style="10" customWidth="1"/>
    <col min="13922" max="13922" width="8.85546875" style="10" customWidth="1"/>
    <col min="13923" max="14080" width="9.140625" style="10"/>
    <col min="14081" max="14081" width="10.28515625" style="10" customWidth="1"/>
    <col min="14082" max="14082" width="34.42578125" style="10" customWidth="1"/>
    <col min="14083" max="14083" width="13.140625" style="10" customWidth="1"/>
    <col min="14084" max="14084" width="13.42578125" style="10" customWidth="1"/>
    <col min="14085" max="14085" width="12.140625" style="10" customWidth="1"/>
    <col min="14086" max="14086" width="14.140625" style="10" customWidth="1"/>
    <col min="14087" max="14087" width="11.85546875" style="10" customWidth="1"/>
    <col min="14088" max="14088" width="19.28515625" style="10" customWidth="1"/>
    <col min="14089" max="14089" width="2.140625" style="10" customWidth="1"/>
    <col min="14090" max="14090" width="3" style="10" customWidth="1"/>
    <col min="14091" max="14175" width="9.140625" style="10"/>
    <col min="14176" max="14177" width="9.140625" style="10" customWidth="1"/>
    <col min="14178" max="14178" width="8.85546875" style="10" customWidth="1"/>
    <col min="14179" max="14336" width="9.140625" style="10"/>
    <col min="14337" max="14337" width="10.28515625" style="10" customWidth="1"/>
    <col min="14338" max="14338" width="34.42578125" style="10" customWidth="1"/>
    <col min="14339" max="14339" width="13.140625" style="10" customWidth="1"/>
    <col min="14340" max="14340" width="13.42578125" style="10" customWidth="1"/>
    <col min="14341" max="14341" width="12.140625" style="10" customWidth="1"/>
    <col min="14342" max="14342" width="14.140625" style="10" customWidth="1"/>
    <col min="14343" max="14343" width="11.85546875" style="10" customWidth="1"/>
    <col min="14344" max="14344" width="19.28515625" style="10" customWidth="1"/>
    <col min="14345" max="14345" width="2.140625" style="10" customWidth="1"/>
    <col min="14346" max="14346" width="3" style="10" customWidth="1"/>
    <col min="14347" max="14431" width="9.140625" style="10"/>
    <col min="14432" max="14433" width="9.140625" style="10" customWidth="1"/>
    <col min="14434" max="14434" width="8.85546875" style="10" customWidth="1"/>
    <col min="14435" max="14592" width="9.140625" style="10"/>
    <col min="14593" max="14593" width="10.28515625" style="10" customWidth="1"/>
    <col min="14594" max="14594" width="34.42578125" style="10" customWidth="1"/>
    <col min="14595" max="14595" width="13.140625" style="10" customWidth="1"/>
    <col min="14596" max="14596" width="13.42578125" style="10" customWidth="1"/>
    <col min="14597" max="14597" width="12.140625" style="10" customWidth="1"/>
    <col min="14598" max="14598" width="14.140625" style="10" customWidth="1"/>
    <col min="14599" max="14599" width="11.85546875" style="10" customWidth="1"/>
    <col min="14600" max="14600" width="19.28515625" style="10" customWidth="1"/>
    <col min="14601" max="14601" width="2.140625" style="10" customWidth="1"/>
    <col min="14602" max="14602" width="3" style="10" customWidth="1"/>
    <col min="14603" max="14687" width="9.140625" style="10"/>
    <col min="14688" max="14689" width="9.140625" style="10" customWidth="1"/>
    <col min="14690" max="14690" width="8.85546875" style="10" customWidth="1"/>
    <col min="14691" max="14848" width="9.140625" style="10"/>
    <col min="14849" max="14849" width="10.28515625" style="10" customWidth="1"/>
    <col min="14850" max="14850" width="34.42578125" style="10" customWidth="1"/>
    <col min="14851" max="14851" width="13.140625" style="10" customWidth="1"/>
    <col min="14852" max="14852" width="13.42578125" style="10" customWidth="1"/>
    <col min="14853" max="14853" width="12.140625" style="10" customWidth="1"/>
    <col min="14854" max="14854" width="14.140625" style="10" customWidth="1"/>
    <col min="14855" max="14855" width="11.85546875" style="10" customWidth="1"/>
    <col min="14856" max="14856" width="19.28515625" style="10" customWidth="1"/>
    <col min="14857" max="14857" width="2.140625" style="10" customWidth="1"/>
    <col min="14858" max="14858" width="3" style="10" customWidth="1"/>
    <col min="14859" max="14943" width="9.140625" style="10"/>
    <col min="14944" max="14945" width="9.140625" style="10" customWidth="1"/>
    <col min="14946" max="14946" width="8.85546875" style="10" customWidth="1"/>
    <col min="14947" max="15104" width="9.140625" style="10"/>
    <col min="15105" max="15105" width="10.28515625" style="10" customWidth="1"/>
    <col min="15106" max="15106" width="34.42578125" style="10" customWidth="1"/>
    <col min="15107" max="15107" width="13.140625" style="10" customWidth="1"/>
    <col min="15108" max="15108" width="13.42578125" style="10" customWidth="1"/>
    <col min="15109" max="15109" width="12.140625" style="10" customWidth="1"/>
    <col min="15110" max="15110" width="14.140625" style="10" customWidth="1"/>
    <col min="15111" max="15111" width="11.85546875" style="10" customWidth="1"/>
    <col min="15112" max="15112" width="19.28515625" style="10" customWidth="1"/>
    <col min="15113" max="15113" width="2.140625" style="10" customWidth="1"/>
    <col min="15114" max="15114" width="3" style="10" customWidth="1"/>
    <col min="15115" max="15199" width="9.140625" style="10"/>
    <col min="15200" max="15201" width="9.140625" style="10" customWidth="1"/>
    <col min="15202" max="15202" width="8.85546875" style="10" customWidth="1"/>
    <col min="15203" max="15360" width="9.140625" style="10"/>
    <col min="15361" max="15361" width="10.28515625" style="10" customWidth="1"/>
    <col min="15362" max="15362" width="34.42578125" style="10" customWidth="1"/>
    <col min="15363" max="15363" width="13.140625" style="10" customWidth="1"/>
    <col min="15364" max="15364" width="13.42578125" style="10" customWidth="1"/>
    <col min="15365" max="15365" width="12.140625" style="10" customWidth="1"/>
    <col min="15366" max="15366" width="14.140625" style="10" customWidth="1"/>
    <col min="15367" max="15367" width="11.85546875" style="10" customWidth="1"/>
    <col min="15368" max="15368" width="19.28515625" style="10" customWidth="1"/>
    <col min="15369" max="15369" width="2.140625" style="10" customWidth="1"/>
    <col min="15370" max="15370" width="3" style="10" customWidth="1"/>
    <col min="15371" max="15455" width="9.140625" style="10"/>
    <col min="15456" max="15457" width="9.140625" style="10" customWidth="1"/>
    <col min="15458" max="15458" width="8.85546875" style="10" customWidth="1"/>
    <col min="15459" max="15616" width="9.140625" style="10"/>
    <col min="15617" max="15617" width="10.28515625" style="10" customWidth="1"/>
    <col min="15618" max="15618" width="34.42578125" style="10" customWidth="1"/>
    <col min="15619" max="15619" width="13.140625" style="10" customWidth="1"/>
    <col min="15620" max="15620" width="13.42578125" style="10" customWidth="1"/>
    <col min="15621" max="15621" width="12.140625" style="10" customWidth="1"/>
    <col min="15622" max="15622" width="14.140625" style="10" customWidth="1"/>
    <col min="15623" max="15623" width="11.85546875" style="10" customWidth="1"/>
    <col min="15624" max="15624" width="19.28515625" style="10" customWidth="1"/>
    <col min="15625" max="15625" width="2.140625" style="10" customWidth="1"/>
    <col min="15626" max="15626" width="3" style="10" customWidth="1"/>
    <col min="15627" max="15711" width="9.140625" style="10"/>
    <col min="15712" max="15713" width="9.140625" style="10" customWidth="1"/>
    <col min="15714" max="15714" width="8.85546875" style="10" customWidth="1"/>
    <col min="15715" max="15872" width="9.140625" style="10"/>
    <col min="15873" max="15873" width="10.28515625" style="10" customWidth="1"/>
    <col min="15874" max="15874" width="34.42578125" style="10" customWidth="1"/>
    <col min="15875" max="15875" width="13.140625" style="10" customWidth="1"/>
    <col min="15876" max="15876" width="13.42578125" style="10" customWidth="1"/>
    <col min="15877" max="15877" width="12.140625" style="10" customWidth="1"/>
    <col min="15878" max="15878" width="14.140625" style="10" customWidth="1"/>
    <col min="15879" max="15879" width="11.85546875" style="10" customWidth="1"/>
    <col min="15880" max="15880" width="19.28515625" style="10" customWidth="1"/>
    <col min="15881" max="15881" width="2.140625" style="10" customWidth="1"/>
    <col min="15882" max="15882" width="3" style="10" customWidth="1"/>
    <col min="15883" max="15967" width="9.140625" style="10"/>
    <col min="15968" max="15969" width="9.140625" style="10" customWidth="1"/>
    <col min="15970" max="15970" width="8.85546875" style="10" customWidth="1"/>
    <col min="15971" max="16128" width="9.140625" style="10"/>
    <col min="16129" max="16129" width="10.28515625" style="10" customWidth="1"/>
    <col min="16130" max="16130" width="34.42578125" style="10" customWidth="1"/>
    <col min="16131" max="16131" width="13.140625" style="10" customWidth="1"/>
    <col min="16132" max="16132" width="13.42578125" style="10" customWidth="1"/>
    <col min="16133" max="16133" width="12.140625" style="10" customWidth="1"/>
    <col min="16134" max="16134" width="14.140625" style="10" customWidth="1"/>
    <col min="16135" max="16135" width="11.85546875" style="10" customWidth="1"/>
    <col min="16136" max="16136" width="19.28515625" style="10" customWidth="1"/>
    <col min="16137" max="16137" width="2.140625" style="10" customWidth="1"/>
    <col min="16138" max="16138" width="3" style="10" customWidth="1"/>
    <col min="16139" max="16223" width="9.140625" style="10"/>
    <col min="16224" max="16225" width="9.140625" style="10" customWidth="1"/>
    <col min="16226" max="16226" width="8.85546875" style="10" customWidth="1"/>
    <col min="16227" max="16384" width="9.140625" style="10"/>
  </cols>
  <sheetData>
    <row r="1" spans="1:228" ht="15">
      <c r="A1" s="168"/>
      <c r="B1" s="169"/>
      <c r="C1" s="192" t="s">
        <v>452</v>
      </c>
      <c r="D1" s="192"/>
      <c r="E1" s="192"/>
      <c r="F1" s="192"/>
      <c r="G1" s="192"/>
    </row>
    <row r="2" spans="1:228">
      <c r="A2" s="193" t="s">
        <v>453</v>
      </c>
      <c r="B2" s="193"/>
      <c r="C2" s="193"/>
      <c r="D2" s="193"/>
      <c r="E2" s="193"/>
      <c r="F2" s="193"/>
      <c r="G2" s="79"/>
    </row>
    <row r="3" spans="1:228">
      <c r="A3" s="193" t="s">
        <v>454</v>
      </c>
      <c r="B3" s="193"/>
      <c r="C3" s="193"/>
      <c r="D3" s="193"/>
      <c r="E3" s="193"/>
      <c r="F3" s="193"/>
      <c r="G3" s="79"/>
    </row>
    <row r="4" spans="1:228">
      <c r="A4" s="193" t="s">
        <v>455</v>
      </c>
      <c r="B4" s="193"/>
      <c r="C4" s="193"/>
      <c r="D4" s="193"/>
      <c r="E4" s="193"/>
      <c r="F4" s="170"/>
      <c r="G4" s="79"/>
    </row>
    <row r="5" spans="1:228">
      <c r="A5" s="168"/>
      <c r="B5" s="169" t="s">
        <v>456</v>
      </c>
      <c r="C5" s="169"/>
      <c r="D5" s="187" t="s">
        <v>457</v>
      </c>
      <c r="E5" s="170"/>
      <c r="F5" s="170"/>
      <c r="G5" s="79"/>
    </row>
    <row r="6" spans="1:228" ht="16.5">
      <c r="A6" s="1"/>
      <c r="B6" s="2"/>
      <c r="C6" s="2"/>
      <c r="D6" s="3"/>
      <c r="E6" s="4"/>
      <c r="F6" s="4"/>
      <c r="G6" s="3"/>
      <c r="H6" s="5"/>
      <c r="I6" s="6"/>
    </row>
    <row r="7" spans="1:228" ht="17.25">
      <c r="A7" s="206" t="s">
        <v>0</v>
      </c>
      <c r="B7" s="206"/>
      <c r="C7" s="206"/>
      <c r="D7" s="206"/>
      <c r="E7" s="206"/>
      <c r="F7" s="206"/>
      <c r="G7" s="206"/>
      <c r="H7" s="5"/>
      <c r="I7" s="6"/>
    </row>
    <row r="8" spans="1:228" ht="16.5">
      <c r="A8" s="11"/>
      <c r="B8" s="12"/>
      <c r="C8" s="2"/>
      <c r="D8" s="3"/>
      <c r="E8" s="4"/>
      <c r="F8" s="4"/>
      <c r="G8" s="3"/>
      <c r="H8" s="5"/>
      <c r="I8" s="6"/>
    </row>
    <row r="9" spans="1:228">
      <c r="A9" s="207" t="s">
        <v>1</v>
      </c>
      <c r="B9" s="207"/>
      <c r="C9" s="207"/>
      <c r="D9" s="207"/>
      <c r="E9" s="207"/>
      <c r="F9" s="207"/>
      <c r="G9" s="207"/>
      <c r="H9" s="13"/>
    </row>
    <row r="10" spans="1:228">
      <c r="A10" s="208" t="s">
        <v>2</v>
      </c>
      <c r="B10" s="208"/>
      <c r="C10" s="208"/>
      <c r="D10" s="208"/>
      <c r="E10" s="208"/>
      <c r="F10" s="208"/>
      <c r="G10" s="208"/>
      <c r="H10" s="13"/>
    </row>
    <row r="11" spans="1:228">
      <c r="A11" s="209" t="s">
        <v>3</v>
      </c>
      <c r="B11" s="209"/>
      <c r="C11" s="209"/>
      <c r="D11" s="209"/>
      <c r="E11" s="209"/>
      <c r="F11" s="209"/>
      <c r="G11" s="209"/>
      <c r="H11" s="13"/>
    </row>
    <row r="12" spans="1:228">
      <c r="A12" s="209" t="s">
        <v>4</v>
      </c>
      <c r="B12" s="209"/>
      <c r="C12" s="209"/>
      <c r="D12" s="209"/>
      <c r="E12" s="209"/>
      <c r="F12" s="209"/>
      <c r="G12" s="209"/>
      <c r="H12" s="13"/>
    </row>
    <row r="13" spans="1:228">
      <c r="A13" s="201" t="s">
        <v>5</v>
      </c>
      <c r="B13" s="201"/>
      <c r="C13" s="201"/>
      <c r="D13" s="201"/>
      <c r="E13" s="201"/>
      <c r="F13" s="201"/>
      <c r="G13" s="201"/>
      <c r="H13" s="13"/>
    </row>
    <row r="14" spans="1:228">
      <c r="A14" s="201" t="s">
        <v>6</v>
      </c>
      <c r="B14" s="201"/>
      <c r="C14" s="201"/>
      <c r="D14" s="201"/>
      <c r="E14" s="201"/>
      <c r="F14" s="201"/>
      <c r="G14" s="201"/>
      <c r="H14" s="13"/>
    </row>
    <row r="15" spans="1:228" s="17" customFormat="1" ht="16.5">
      <c r="A15" s="201" t="s">
        <v>7</v>
      </c>
      <c r="B15" s="201"/>
      <c r="C15" s="201"/>
      <c r="D15" s="201"/>
      <c r="E15" s="201"/>
      <c r="F15" s="201"/>
      <c r="G15" s="201"/>
      <c r="H15" s="1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5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6"/>
    </row>
    <row r="16" spans="1:228" s="17" customFormat="1" ht="16.5">
      <c r="A16" s="201" t="s">
        <v>8</v>
      </c>
      <c r="B16" s="201"/>
      <c r="C16" s="201"/>
      <c r="D16" s="201"/>
      <c r="E16" s="201"/>
      <c r="F16" s="201"/>
      <c r="G16" s="201"/>
      <c r="H16" s="1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5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6"/>
    </row>
    <row r="17" spans="1:256" s="17" customFormat="1" ht="16.5">
      <c r="A17" s="202" t="s">
        <v>9</v>
      </c>
      <c r="B17" s="202"/>
      <c r="C17" s="202"/>
      <c r="D17" s="202"/>
      <c r="E17" s="202"/>
      <c r="F17" s="202"/>
      <c r="G17" s="202"/>
      <c r="H17" s="13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5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6"/>
    </row>
    <row r="18" spans="1:256" s="17" customFormat="1" ht="16.5">
      <c r="A18" s="203" t="s">
        <v>10</v>
      </c>
      <c r="B18" s="203"/>
      <c r="C18" s="204" t="s">
        <v>11</v>
      </c>
      <c r="D18" s="204" t="s">
        <v>12</v>
      </c>
      <c r="E18" s="204" t="s">
        <v>13</v>
      </c>
      <c r="F18" s="204" t="s">
        <v>14</v>
      </c>
      <c r="G18" s="204" t="s">
        <v>15</v>
      </c>
      <c r="H18" s="1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5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6"/>
    </row>
    <row r="19" spans="1:256" s="17" customFormat="1" ht="16.5">
      <c r="A19" s="203"/>
      <c r="B19" s="203"/>
      <c r="C19" s="204"/>
      <c r="D19" s="205"/>
      <c r="E19" s="205"/>
      <c r="F19" s="205"/>
      <c r="G19" s="205"/>
      <c r="H19" s="1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5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6"/>
    </row>
    <row r="20" spans="1:256" s="17" customFormat="1" ht="16.5">
      <c r="A20" s="203"/>
      <c r="B20" s="203"/>
      <c r="C20" s="204"/>
      <c r="D20" s="205"/>
      <c r="E20" s="205"/>
      <c r="F20" s="205"/>
      <c r="G20" s="205"/>
      <c r="H20" s="13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5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6"/>
    </row>
    <row r="21" spans="1:256" s="17" customFormat="1" ht="16.5">
      <c r="A21" s="203"/>
      <c r="B21" s="203"/>
      <c r="C21" s="204"/>
      <c r="D21" s="205"/>
      <c r="E21" s="205"/>
      <c r="F21" s="205"/>
      <c r="G21" s="205"/>
      <c r="H21" s="13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5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6"/>
    </row>
    <row r="22" spans="1:256" s="17" customFormat="1" ht="16.5">
      <c r="A22" s="203"/>
      <c r="B22" s="203"/>
      <c r="C22" s="204"/>
      <c r="D22" s="205"/>
      <c r="E22" s="205"/>
      <c r="F22" s="205"/>
      <c r="G22" s="205"/>
      <c r="H22" s="1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5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6"/>
    </row>
    <row r="23" spans="1:256" s="24" customFormat="1" ht="63.75">
      <c r="A23" s="18" t="s">
        <v>16</v>
      </c>
      <c r="B23" s="19" t="s">
        <v>17</v>
      </c>
      <c r="C23" s="204"/>
      <c r="D23" s="205"/>
      <c r="E23" s="205"/>
      <c r="F23" s="205"/>
      <c r="G23" s="205"/>
      <c r="H23" s="2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2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3"/>
    </row>
    <row r="24" spans="1:256" s="30" customFormat="1" ht="16.5">
      <c r="A24" s="25">
        <v>1</v>
      </c>
      <c r="B24" s="25">
        <v>2</v>
      </c>
      <c r="C24" s="25">
        <v>3</v>
      </c>
      <c r="D24" s="25">
        <v>4</v>
      </c>
      <c r="E24" s="25">
        <v>5</v>
      </c>
      <c r="F24" s="25">
        <v>6</v>
      </c>
      <c r="G24" s="25">
        <v>7</v>
      </c>
      <c r="H24" s="26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8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9"/>
    </row>
    <row r="25" spans="1:256" s="24" customFormat="1" ht="16.5">
      <c r="A25" s="194" t="s">
        <v>18</v>
      </c>
      <c r="B25" s="194"/>
      <c r="C25" s="194"/>
      <c r="D25" s="194"/>
      <c r="E25" s="194"/>
      <c r="F25" s="31">
        <f>SUM(F26:F41)+SUM(F43:F49)</f>
        <v>53158900</v>
      </c>
      <c r="G25" s="32"/>
      <c r="H25" s="20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2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3"/>
    </row>
    <row r="26" spans="1:256" s="41" customFormat="1" ht="15">
      <c r="A26" s="33">
        <v>22451200</v>
      </c>
      <c r="B26" s="34" t="s">
        <v>19</v>
      </c>
      <c r="C26" s="35" t="s">
        <v>20</v>
      </c>
      <c r="D26" s="36" t="s">
        <v>21</v>
      </c>
      <c r="E26" s="37">
        <v>10000</v>
      </c>
      <c r="F26" s="38">
        <f>E26*G26</f>
        <v>5000000</v>
      </c>
      <c r="G26" s="38">
        <v>500</v>
      </c>
      <c r="H26" s="39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</row>
    <row r="27" spans="1:256" s="41" customFormat="1" ht="28.5">
      <c r="A27" s="33">
        <v>22000000</v>
      </c>
      <c r="B27" s="34" t="s">
        <v>22</v>
      </c>
      <c r="C27" s="33" t="s">
        <v>23</v>
      </c>
      <c r="D27" s="36" t="s">
        <v>24</v>
      </c>
      <c r="E27" s="37">
        <v>633900</v>
      </c>
      <c r="F27" s="38">
        <f t="shared" ref="F27:F28" si="0">E27*G27</f>
        <v>633900</v>
      </c>
      <c r="G27" s="38">
        <v>1</v>
      </c>
      <c r="H27" s="39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  <c r="FJ27" s="40"/>
      <c r="FK27" s="40"/>
      <c r="FL27" s="40"/>
      <c r="FM27" s="40"/>
      <c r="FN27" s="40"/>
      <c r="FO27" s="40"/>
      <c r="FP27" s="40"/>
      <c r="FQ27" s="40"/>
      <c r="FR27" s="40"/>
      <c r="FS27" s="40"/>
      <c r="FT27" s="40"/>
      <c r="FU27" s="40"/>
      <c r="FV27" s="40"/>
      <c r="FW27" s="40"/>
      <c r="FX27" s="40"/>
      <c r="FY27" s="40"/>
      <c r="FZ27" s="40"/>
      <c r="GA27" s="40"/>
      <c r="GB27" s="40"/>
      <c r="GC27" s="40"/>
      <c r="GD27" s="40"/>
      <c r="GE27" s="40"/>
      <c r="GF27" s="40"/>
      <c r="GG27" s="40"/>
      <c r="GH27" s="40"/>
      <c r="GI27" s="40"/>
      <c r="GJ27" s="40"/>
      <c r="GK27" s="40"/>
      <c r="GL27" s="40"/>
      <c r="GM27" s="40"/>
      <c r="GN27" s="40"/>
      <c r="GO27" s="40"/>
      <c r="GP27" s="40"/>
      <c r="GQ27" s="40"/>
      <c r="GR27" s="40"/>
      <c r="GS27" s="40"/>
      <c r="GT27" s="40"/>
      <c r="GU27" s="40"/>
      <c r="GV27" s="40"/>
      <c r="GW27" s="40"/>
      <c r="GX27" s="40"/>
      <c r="GY27" s="40"/>
      <c r="GZ27" s="40"/>
      <c r="HA27" s="40"/>
      <c r="HB27" s="40"/>
      <c r="HC27" s="40"/>
      <c r="HD27" s="40"/>
      <c r="HE27" s="40"/>
      <c r="HF27" s="40"/>
      <c r="HG27" s="40"/>
      <c r="HH27" s="40"/>
      <c r="HI27" s="40"/>
      <c r="HJ27" s="40"/>
      <c r="HK27" s="40"/>
      <c r="HL27" s="40"/>
      <c r="HM27" s="40"/>
      <c r="HN27" s="40"/>
      <c r="HO27" s="40"/>
      <c r="HP27" s="40"/>
      <c r="HQ27" s="40"/>
      <c r="HR27" s="40"/>
      <c r="HS27" s="40"/>
      <c r="HT27" s="40"/>
      <c r="HU27" s="40"/>
      <c r="HV27" s="40"/>
      <c r="HW27" s="40"/>
      <c r="HX27" s="40"/>
      <c r="HY27" s="40"/>
      <c r="HZ27" s="40"/>
      <c r="IA27" s="40"/>
      <c r="IB27" s="40"/>
      <c r="IC27" s="40"/>
      <c r="ID27" s="40"/>
      <c r="IE27" s="40"/>
      <c r="IF27" s="40"/>
      <c r="IG27" s="40"/>
      <c r="IH27" s="40"/>
      <c r="II27" s="40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</row>
    <row r="28" spans="1:256" s="41" customFormat="1" ht="42.75">
      <c r="A28" s="33">
        <v>22000000</v>
      </c>
      <c r="B28" s="34" t="s">
        <v>25</v>
      </c>
      <c r="C28" s="33" t="s">
        <v>23</v>
      </c>
      <c r="D28" s="36" t="s">
        <v>21</v>
      </c>
      <c r="E28" s="37">
        <v>1200</v>
      </c>
      <c r="F28" s="38">
        <f t="shared" si="0"/>
        <v>300000</v>
      </c>
      <c r="G28" s="38">
        <v>250</v>
      </c>
      <c r="H28" s="39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</row>
    <row r="29" spans="1:256" s="41" customFormat="1" ht="28.5">
      <c r="A29" s="33">
        <v>39280000</v>
      </c>
      <c r="B29" s="42" t="s">
        <v>26</v>
      </c>
      <c r="C29" s="35" t="s">
        <v>27</v>
      </c>
      <c r="D29" s="36" t="s">
        <v>24</v>
      </c>
      <c r="E29" s="38">
        <v>2000000</v>
      </c>
      <c r="F29" s="38">
        <f>E29*G29</f>
        <v>2000000</v>
      </c>
      <c r="G29" s="38">
        <v>1</v>
      </c>
      <c r="H29" s="39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</row>
    <row r="30" spans="1:256" s="24" customFormat="1" ht="16.5">
      <c r="A30" s="43">
        <v>37521150</v>
      </c>
      <c r="B30" s="42" t="s">
        <v>28</v>
      </c>
      <c r="C30" s="44" t="s">
        <v>27</v>
      </c>
      <c r="D30" s="36" t="s">
        <v>21</v>
      </c>
      <c r="E30" s="38">
        <v>20000</v>
      </c>
      <c r="F30" s="38">
        <f>E30*G30</f>
        <v>160000</v>
      </c>
      <c r="G30" s="38" t="s">
        <v>29</v>
      </c>
      <c r="H30" s="45"/>
      <c r="I30" s="46"/>
      <c r="J30" s="47"/>
      <c r="K30" s="46"/>
      <c r="L30" s="47"/>
      <c r="M30" s="46"/>
      <c r="N30" s="47"/>
      <c r="O30" s="46"/>
      <c r="P30" s="47"/>
      <c r="Q30" s="46"/>
      <c r="R30" s="47"/>
      <c r="S30" s="46"/>
      <c r="T30" s="47"/>
      <c r="U30" s="46"/>
      <c r="V30" s="47"/>
      <c r="W30" s="46"/>
      <c r="X30" s="47"/>
      <c r="Y30" s="46"/>
      <c r="Z30" s="47"/>
      <c r="AA30" s="46"/>
      <c r="AB30" s="47"/>
      <c r="AC30" s="46"/>
      <c r="AD30" s="47"/>
      <c r="AE30" s="46"/>
      <c r="AF30" s="47"/>
      <c r="AG30" s="46"/>
      <c r="AH30" s="47"/>
      <c r="AI30" s="46"/>
      <c r="AJ30" s="47"/>
      <c r="AK30" s="46"/>
      <c r="AL30" s="47"/>
      <c r="AM30" s="46"/>
      <c r="AN30" s="47"/>
      <c r="AO30" s="46"/>
      <c r="AP30" s="47"/>
      <c r="AQ30" s="46"/>
      <c r="AR30" s="47"/>
      <c r="AS30" s="46"/>
      <c r="AT30" s="47"/>
      <c r="AU30" s="46"/>
      <c r="AV30" s="47"/>
      <c r="AW30" s="46"/>
      <c r="AX30" s="47"/>
      <c r="AY30" s="46"/>
      <c r="AZ30" s="47"/>
      <c r="BA30" s="46"/>
      <c r="BB30" s="47"/>
      <c r="BC30" s="46"/>
      <c r="BD30" s="47"/>
      <c r="BE30" s="46"/>
      <c r="BF30" s="47"/>
      <c r="BG30" s="46"/>
      <c r="BH30" s="47"/>
      <c r="BI30" s="46"/>
      <c r="BJ30" s="47"/>
      <c r="BK30" s="46"/>
      <c r="BL30" s="47"/>
      <c r="BM30" s="46"/>
      <c r="BN30" s="47"/>
      <c r="BO30" s="46"/>
      <c r="BP30" s="47"/>
      <c r="BQ30" s="46"/>
      <c r="BR30" s="47"/>
      <c r="BS30" s="46"/>
      <c r="BT30" s="47"/>
      <c r="BU30" s="46"/>
      <c r="BV30" s="47"/>
      <c r="BW30" s="46"/>
      <c r="BX30" s="47"/>
      <c r="BY30" s="46"/>
      <c r="BZ30" s="47"/>
      <c r="CA30" s="46"/>
      <c r="CB30" s="47"/>
      <c r="CC30" s="46"/>
      <c r="CD30" s="47"/>
      <c r="CE30" s="46"/>
      <c r="CF30" s="47"/>
      <c r="CG30" s="46"/>
      <c r="CH30" s="47"/>
      <c r="CI30" s="46"/>
      <c r="CJ30" s="47"/>
      <c r="CK30" s="46"/>
      <c r="CL30" s="47"/>
      <c r="CM30" s="46"/>
      <c r="CN30" s="47"/>
      <c r="CO30" s="46"/>
      <c r="CP30" s="47"/>
      <c r="CQ30" s="46"/>
      <c r="CR30" s="47"/>
      <c r="CS30" s="46"/>
      <c r="CT30" s="47"/>
      <c r="CU30" s="46"/>
      <c r="CV30" s="47"/>
      <c r="CW30" s="46"/>
      <c r="CX30" s="47"/>
      <c r="CY30" s="46"/>
      <c r="CZ30" s="47"/>
      <c r="DA30" s="46"/>
      <c r="DB30" s="47"/>
      <c r="DC30" s="46"/>
      <c r="DD30" s="47"/>
      <c r="DE30" s="46"/>
      <c r="DF30" s="47"/>
      <c r="DG30" s="46"/>
      <c r="DH30" s="47"/>
      <c r="DI30" s="46"/>
      <c r="DJ30" s="47"/>
      <c r="DK30" s="46"/>
      <c r="DL30" s="47"/>
      <c r="DM30" s="46"/>
      <c r="DN30" s="47"/>
      <c r="DO30" s="46"/>
      <c r="DP30" s="47"/>
      <c r="DQ30" s="46"/>
      <c r="DR30" s="47"/>
      <c r="DS30" s="46"/>
      <c r="DT30" s="47"/>
      <c r="DU30" s="46"/>
      <c r="DV30" s="47"/>
      <c r="DW30" s="46"/>
      <c r="DX30" s="47"/>
      <c r="DY30" s="46"/>
      <c r="DZ30" s="47"/>
      <c r="EA30" s="46"/>
      <c r="EB30" s="47"/>
      <c r="EC30" s="46"/>
      <c r="ED30" s="47"/>
      <c r="EE30" s="46"/>
      <c r="EF30" s="47"/>
      <c r="EG30" s="46"/>
      <c r="EH30" s="47"/>
      <c r="EI30" s="48">
        <v>22451200</v>
      </c>
      <c r="EJ30" s="47"/>
      <c r="EK30" s="46"/>
      <c r="EL30" s="47"/>
      <c r="EM30" s="46"/>
      <c r="EN30" s="47"/>
      <c r="EO30" s="46"/>
      <c r="EP30" s="47"/>
      <c r="EQ30" s="46"/>
      <c r="ER30" s="47"/>
      <c r="ES30" s="46"/>
      <c r="ET30" s="47"/>
      <c r="EU30" s="46"/>
      <c r="EV30" s="47"/>
      <c r="EW30" s="46"/>
      <c r="EX30" s="47"/>
      <c r="EY30" s="46"/>
      <c r="EZ30" s="47"/>
      <c r="FA30" s="46"/>
      <c r="FB30" s="47"/>
      <c r="FC30" s="46"/>
      <c r="FD30" s="47"/>
      <c r="FE30" s="46"/>
      <c r="FF30" s="47"/>
      <c r="FG30" s="46"/>
      <c r="FH30" s="47"/>
      <c r="FI30" s="46"/>
      <c r="FJ30" s="47"/>
      <c r="FK30" s="46"/>
      <c r="FL30" s="47"/>
      <c r="FM30" s="46"/>
      <c r="FN30" s="47"/>
      <c r="FO30" s="46"/>
      <c r="FP30" s="47"/>
      <c r="FQ30" s="46"/>
      <c r="FR30" s="47"/>
      <c r="FS30" s="46"/>
      <c r="FT30" s="47"/>
      <c r="FU30" s="46"/>
      <c r="FV30" s="47"/>
      <c r="FW30" s="46"/>
      <c r="FX30" s="47"/>
      <c r="FY30" s="46"/>
      <c r="FZ30" s="47"/>
      <c r="GA30" s="46"/>
      <c r="GB30" s="47"/>
      <c r="GC30" s="46"/>
      <c r="GD30" s="47"/>
      <c r="GE30" s="46"/>
      <c r="GF30" s="47"/>
      <c r="GG30" s="46"/>
      <c r="GH30" s="47"/>
      <c r="GI30" s="46"/>
      <c r="GJ30" s="47"/>
      <c r="GK30" s="46"/>
      <c r="GL30" s="47"/>
      <c r="GM30" s="46"/>
      <c r="GN30" s="47"/>
      <c r="GO30" s="46"/>
      <c r="GP30" s="47"/>
      <c r="GQ30" s="46"/>
      <c r="GR30" s="47"/>
      <c r="GS30" s="46"/>
      <c r="GT30" s="47"/>
      <c r="GU30" s="46"/>
      <c r="GV30" s="47"/>
      <c r="GW30" s="46"/>
      <c r="GX30" s="47"/>
      <c r="GY30" s="46"/>
      <c r="GZ30" s="47"/>
      <c r="HA30" s="46"/>
      <c r="HB30" s="47"/>
      <c r="HC30" s="46"/>
      <c r="HD30" s="47"/>
      <c r="HE30" s="46"/>
      <c r="HF30" s="47"/>
      <c r="HG30" s="46"/>
      <c r="HH30" s="47"/>
      <c r="HI30" s="46"/>
      <c r="HJ30" s="47"/>
      <c r="HK30" s="46"/>
      <c r="HL30" s="47"/>
      <c r="HM30" s="46"/>
      <c r="HN30" s="47"/>
      <c r="HO30" s="46"/>
      <c r="HP30" s="47"/>
      <c r="HQ30" s="46"/>
      <c r="HR30" s="47"/>
      <c r="HS30" s="46"/>
      <c r="HT30" s="47"/>
      <c r="HU30" s="48"/>
      <c r="HV30" s="47"/>
      <c r="HW30" s="48"/>
      <c r="HX30" s="47"/>
      <c r="HY30" s="48"/>
      <c r="HZ30" s="47"/>
      <c r="IA30" s="48"/>
      <c r="IB30" s="47"/>
      <c r="IC30" s="48"/>
      <c r="ID30" s="47"/>
      <c r="IE30" s="48"/>
      <c r="IF30" s="47"/>
      <c r="IG30" s="48"/>
      <c r="IH30" s="47"/>
      <c r="II30" s="48"/>
      <c r="IJ30" s="47"/>
      <c r="IK30" s="48"/>
      <c r="IL30" s="47"/>
      <c r="IM30" s="48"/>
      <c r="IN30" s="47"/>
      <c r="IO30" s="48"/>
      <c r="IP30" s="47"/>
      <c r="IQ30" s="48"/>
      <c r="IR30" s="47"/>
      <c r="IS30" s="48"/>
      <c r="IT30" s="47"/>
      <c r="IU30" s="48"/>
      <c r="IV30" s="47"/>
    </row>
    <row r="31" spans="1:256" s="24" customFormat="1" ht="16.5">
      <c r="A31" s="49">
        <v>37531170</v>
      </c>
      <c r="B31" s="34" t="s">
        <v>30</v>
      </c>
      <c r="C31" s="44" t="s">
        <v>31</v>
      </c>
      <c r="D31" s="36" t="s">
        <v>21</v>
      </c>
      <c r="E31" s="38">
        <v>600000</v>
      </c>
      <c r="F31" s="38">
        <f>E31*G31</f>
        <v>1200000</v>
      </c>
      <c r="G31" s="38" t="s">
        <v>32</v>
      </c>
      <c r="H31" s="13"/>
      <c r="I31" s="46"/>
      <c r="J31" s="47"/>
      <c r="K31" s="46"/>
      <c r="L31" s="47"/>
      <c r="M31" s="46"/>
      <c r="N31" s="47"/>
      <c r="O31" s="46"/>
      <c r="P31" s="47"/>
      <c r="Q31" s="46"/>
      <c r="R31" s="47"/>
      <c r="S31" s="46"/>
      <c r="T31" s="47"/>
      <c r="U31" s="46"/>
      <c r="V31" s="47"/>
      <c r="W31" s="46"/>
      <c r="X31" s="47"/>
      <c r="Y31" s="46"/>
      <c r="Z31" s="47"/>
      <c r="AA31" s="46"/>
      <c r="AB31" s="47"/>
      <c r="AC31" s="46"/>
      <c r="AD31" s="47"/>
      <c r="AE31" s="46"/>
      <c r="AF31" s="47"/>
      <c r="AG31" s="46"/>
      <c r="AH31" s="47"/>
      <c r="AI31" s="46"/>
      <c r="AJ31" s="47"/>
      <c r="AK31" s="46"/>
      <c r="AL31" s="47"/>
      <c r="AM31" s="46"/>
      <c r="AN31" s="47"/>
      <c r="AO31" s="46"/>
      <c r="AP31" s="47"/>
      <c r="AQ31" s="46"/>
      <c r="AR31" s="47"/>
      <c r="AS31" s="46"/>
      <c r="AT31" s="47"/>
      <c r="AU31" s="46"/>
      <c r="AV31" s="47"/>
      <c r="AW31" s="46"/>
      <c r="AX31" s="47"/>
      <c r="AY31" s="46"/>
      <c r="AZ31" s="47"/>
      <c r="BA31" s="46"/>
      <c r="BB31" s="47"/>
      <c r="BC31" s="46"/>
      <c r="BD31" s="47"/>
      <c r="BE31" s="46"/>
      <c r="BF31" s="47"/>
      <c r="BG31" s="46"/>
      <c r="BH31" s="47"/>
      <c r="BI31" s="46"/>
      <c r="BJ31" s="47"/>
      <c r="BK31" s="46"/>
      <c r="BL31" s="47"/>
      <c r="BM31" s="46"/>
      <c r="BN31" s="47"/>
      <c r="BO31" s="46"/>
      <c r="BP31" s="47"/>
      <c r="BQ31" s="46"/>
      <c r="BR31" s="47"/>
      <c r="BS31" s="46"/>
      <c r="BT31" s="47"/>
      <c r="BU31" s="46"/>
      <c r="BV31" s="47"/>
      <c r="BW31" s="46"/>
      <c r="BX31" s="47"/>
      <c r="BY31" s="46"/>
      <c r="BZ31" s="47"/>
      <c r="CA31" s="46"/>
      <c r="CB31" s="47"/>
      <c r="CC31" s="46"/>
      <c r="CD31" s="47"/>
      <c r="CE31" s="46"/>
      <c r="CF31" s="47"/>
      <c r="CG31" s="46"/>
      <c r="CH31" s="47"/>
      <c r="CI31" s="46"/>
      <c r="CJ31" s="47"/>
      <c r="CK31" s="46"/>
      <c r="CL31" s="47"/>
      <c r="CM31" s="46"/>
      <c r="CN31" s="47"/>
      <c r="CO31" s="46"/>
      <c r="CP31" s="47"/>
      <c r="CQ31" s="46"/>
      <c r="CR31" s="47"/>
      <c r="CS31" s="46"/>
      <c r="CT31" s="47"/>
      <c r="CU31" s="46"/>
      <c r="CV31" s="47"/>
      <c r="CW31" s="46"/>
      <c r="CX31" s="47"/>
      <c r="CY31" s="46"/>
      <c r="CZ31" s="47"/>
      <c r="DA31" s="46"/>
      <c r="DB31" s="47"/>
      <c r="DC31" s="46"/>
      <c r="DD31" s="47"/>
      <c r="DE31" s="46"/>
      <c r="DF31" s="47"/>
      <c r="DG31" s="46"/>
      <c r="DH31" s="47"/>
      <c r="DI31" s="46"/>
      <c r="DJ31" s="47"/>
      <c r="DK31" s="46"/>
      <c r="DL31" s="47"/>
      <c r="DM31" s="46"/>
      <c r="DN31" s="47"/>
      <c r="DO31" s="46"/>
      <c r="DP31" s="47"/>
      <c r="DQ31" s="46"/>
      <c r="DR31" s="47"/>
      <c r="DS31" s="46"/>
      <c r="DT31" s="47"/>
      <c r="DU31" s="46"/>
      <c r="DV31" s="47"/>
      <c r="DW31" s="46"/>
      <c r="DX31" s="47"/>
      <c r="DY31" s="46"/>
      <c r="DZ31" s="47"/>
      <c r="EA31" s="46"/>
      <c r="EB31" s="47"/>
      <c r="EC31" s="46"/>
      <c r="ED31" s="47"/>
      <c r="EE31" s="46"/>
      <c r="EF31" s="47"/>
      <c r="EG31" s="46"/>
      <c r="EH31" s="47"/>
      <c r="EI31" s="48"/>
      <c r="EJ31" s="47"/>
      <c r="EK31" s="46"/>
      <c r="EL31" s="47"/>
      <c r="EM31" s="46"/>
      <c r="EN31" s="47"/>
      <c r="EO31" s="46"/>
      <c r="EP31" s="47"/>
      <c r="EQ31" s="46"/>
      <c r="ER31" s="47"/>
      <c r="ES31" s="46"/>
      <c r="ET31" s="47"/>
      <c r="EU31" s="46"/>
      <c r="EV31" s="47"/>
      <c r="EW31" s="46"/>
      <c r="EX31" s="47"/>
      <c r="EY31" s="46"/>
      <c r="EZ31" s="47"/>
      <c r="FA31" s="46"/>
      <c r="FB31" s="47"/>
      <c r="FC31" s="46"/>
      <c r="FD31" s="47"/>
      <c r="FE31" s="46"/>
      <c r="FF31" s="47"/>
      <c r="FG31" s="46"/>
      <c r="FH31" s="47"/>
      <c r="FI31" s="46"/>
      <c r="FJ31" s="47"/>
      <c r="FK31" s="46"/>
      <c r="FL31" s="47"/>
      <c r="FM31" s="46"/>
      <c r="FN31" s="47"/>
      <c r="FO31" s="46"/>
      <c r="FP31" s="47"/>
      <c r="FQ31" s="46"/>
      <c r="FR31" s="47"/>
      <c r="FS31" s="46"/>
      <c r="FT31" s="47"/>
      <c r="FU31" s="46"/>
      <c r="FV31" s="47"/>
      <c r="FW31" s="46"/>
      <c r="FX31" s="47"/>
      <c r="FY31" s="46"/>
      <c r="FZ31" s="47"/>
      <c r="GA31" s="46"/>
      <c r="GB31" s="47"/>
      <c r="GC31" s="46"/>
      <c r="GD31" s="47"/>
      <c r="GE31" s="46"/>
      <c r="GF31" s="47"/>
      <c r="GG31" s="46"/>
      <c r="GH31" s="47"/>
      <c r="GI31" s="46"/>
      <c r="GJ31" s="47"/>
      <c r="GK31" s="46"/>
      <c r="GL31" s="47"/>
      <c r="GM31" s="46"/>
      <c r="GN31" s="47"/>
      <c r="GO31" s="46"/>
      <c r="GP31" s="47"/>
      <c r="GQ31" s="46"/>
      <c r="GR31" s="47"/>
      <c r="GS31" s="46"/>
      <c r="GT31" s="47"/>
      <c r="GU31" s="46"/>
      <c r="GV31" s="47"/>
      <c r="GW31" s="46"/>
      <c r="GX31" s="47"/>
      <c r="GY31" s="46"/>
      <c r="GZ31" s="47"/>
      <c r="HA31" s="46"/>
      <c r="HB31" s="47"/>
      <c r="HC31" s="46"/>
      <c r="HD31" s="47"/>
      <c r="HE31" s="46"/>
      <c r="HF31" s="47"/>
      <c r="HG31" s="46"/>
      <c r="HH31" s="47"/>
      <c r="HI31" s="46"/>
      <c r="HJ31" s="47"/>
      <c r="HK31" s="46"/>
      <c r="HL31" s="47"/>
      <c r="HM31" s="46"/>
      <c r="HN31" s="47"/>
      <c r="HO31" s="46"/>
      <c r="HP31" s="47"/>
      <c r="HQ31" s="46"/>
      <c r="HR31" s="47"/>
      <c r="HS31" s="46"/>
      <c r="HT31" s="47"/>
      <c r="HU31" s="48"/>
      <c r="HV31" s="47"/>
      <c r="HW31" s="48"/>
      <c r="HX31" s="47"/>
      <c r="HY31" s="48"/>
      <c r="HZ31" s="47"/>
      <c r="IA31" s="48"/>
      <c r="IB31" s="47"/>
      <c r="IC31" s="48"/>
      <c r="ID31" s="47"/>
      <c r="IE31" s="48"/>
      <c r="IF31" s="47"/>
      <c r="IG31" s="48"/>
      <c r="IH31" s="47"/>
      <c r="II31" s="48"/>
      <c r="IJ31" s="47"/>
      <c r="IK31" s="48"/>
      <c r="IL31" s="47"/>
      <c r="IM31" s="48"/>
      <c r="IN31" s="47"/>
      <c r="IO31" s="48"/>
      <c r="IP31" s="47"/>
      <c r="IQ31" s="48"/>
      <c r="IR31" s="47"/>
      <c r="IS31" s="48"/>
      <c r="IT31" s="47"/>
      <c r="IU31" s="48"/>
      <c r="IV31" s="47"/>
    </row>
    <row r="32" spans="1:256" s="24" customFormat="1" ht="16.5">
      <c r="A32" s="43" t="s">
        <v>33</v>
      </c>
      <c r="B32" s="34" t="s">
        <v>34</v>
      </c>
      <c r="C32" s="44" t="s">
        <v>31</v>
      </c>
      <c r="D32" s="36" t="s">
        <v>21</v>
      </c>
      <c r="E32" s="50">
        <v>18000</v>
      </c>
      <c r="F32" s="38">
        <f>E32*G32</f>
        <v>108000</v>
      </c>
      <c r="G32" s="38" t="s">
        <v>35</v>
      </c>
      <c r="H32" s="13"/>
      <c r="I32" s="46"/>
      <c r="J32" s="47"/>
      <c r="K32" s="46"/>
      <c r="L32" s="47"/>
      <c r="M32" s="46"/>
      <c r="N32" s="47"/>
      <c r="O32" s="46"/>
      <c r="P32" s="47"/>
      <c r="Q32" s="46"/>
      <c r="R32" s="47"/>
      <c r="S32" s="46"/>
      <c r="T32" s="47"/>
      <c r="U32" s="46"/>
      <c r="V32" s="47"/>
      <c r="W32" s="46"/>
      <c r="X32" s="47"/>
      <c r="Y32" s="46"/>
      <c r="Z32" s="47"/>
      <c r="AA32" s="46"/>
      <c r="AB32" s="47"/>
      <c r="AC32" s="46"/>
      <c r="AD32" s="47"/>
      <c r="AE32" s="46"/>
      <c r="AF32" s="47"/>
      <c r="AG32" s="46"/>
      <c r="AH32" s="47"/>
      <c r="AI32" s="46"/>
      <c r="AJ32" s="47"/>
      <c r="AK32" s="46"/>
      <c r="AL32" s="47"/>
      <c r="AM32" s="46"/>
      <c r="AN32" s="47"/>
      <c r="AO32" s="46"/>
      <c r="AP32" s="47"/>
      <c r="AQ32" s="46"/>
      <c r="AR32" s="47"/>
      <c r="AS32" s="46"/>
      <c r="AT32" s="47"/>
      <c r="AU32" s="46"/>
      <c r="AV32" s="47"/>
      <c r="AW32" s="46"/>
      <c r="AX32" s="47"/>
      <c r="AY32" s="46"/>
      <c r="AZ32" s="47"/>
      <c r="BA32" s="46"/>
      <c r="BB32" s="47"/>
      <c r="BC32" s="46"/>
      <c r="BD32" s="47"/>
      <c r="BE32" s="46"/>
      <c r="BF32" s="47"/>
      <c r="BG32" s="46"/>
      <c r="BH32" s="47"/>
      <c r="BI32" s="46"/>
      <c r="BJ32" s="47"/>
      <c r="BK32" s="46"/>
      <c r="BL32" s="47"/>
      <c r="BM32" s="46"/>
      <c r="BN32" s="47"/>
      <c r="BO32" s="46"/>
      <c r="BP32" s="47"/>
      <c r="BQ32" s="46"/>
      <c r="BR32" s="47"/>
      <c r="BS32" s="46"/>
      <c r="BT32" s="47"/>
      <c r="BU32" s="46"/>
      <c r="BV32" s="47"/>
      <c r="BW32" s="46"/>
      <c r="BX32" s="47"/>
      <c r="BY32" s="46"/>
      <c r="BZ32" s="47"/>
      <c r="CA32" s="46"/>
      <c r="CB32" s="47"/>
      <c r="CC32" s="46"/>
      <c r="CD32" s="47"/>
      <c r="CE32" s="46"/>
      <c r="CF32" s="47"/>
      <c r="CG32" s="46"/>
      <c r="CH32" s="47"/>
      <c r="CI32" s="46"/>
      <c r="CJ32" s="47"/>
      <c r="CK32" s="46"/>
      <c r="CL32" s="47"/>
      <c r="CM32" s="46"/>
      <c r="CN32" s="47"/>
      <c r="CO32" s="46"/>
      <c r="CP32" s="47"/>
      <c r="CQ32" s="46"/>
      <c r="CR32" s="47"/>
      <c r="CS32" s="46"/>
      <c r="CT32" s="47"/>
      <c r="CU32" s="46"/>
      <c r="CV32" s="47"/>
      <c r="CW32" s="46"/>
      <c r="CX32" s="47"/>
      <c r="CY32" s="46"/>
      <c r="CZ32" s="47"/>
      <c r="DA32" s="46"/>
      <c r="DB32" s="47"/>
      <c r="DC32" s="46"/>
      <c r="DD32" s="47"/>
      <c r="DE32" s="46"/>
      <c r="DF32" s="47"/>
      <c r="DG32" s="46"/>
      <c r="DH32" s="47"/>
      <c r="DI32" s="46"/>
      <c r="DJ32" s="47"/>
      <c r="DK32" s="46"/>
      <c r="DL32" s="47"/>
      <c r="DM32" s="46"/>
      <c r="DN32" s="47"/>
      <c r="DO32" s="46"/>
      <c r="DP32" s="47"/>
      <c r="DQ32" s="46"/>
      <c r="DR32" s="47"/>
      <c r="DS32" s="46"/>
      <c r="DT32" s="47"/>
      <c r="DU32" s="46"/>
      <c r="DV32" s="47"/>
      <c r="DW32" s="46"/>
      <c r="DX32" s="47"/>
      <c r="DY32" s="46"/>
      <c r="DZ32" s="47"/>
      <c r="EA32" s="46"/>
      <c r="EB32" s="47"/>
      <c r="EC32" s="46"/>
      <c r="ED32" s="47"/>
      <c r="EE32" s="46"/>
      <c r="EF32" s="47"/>
      <c r="EG32" s="46"/>
      <c r="EH32" s="47"/>
      <c r="EI32" s="48"/>
      <c r="EJ32" s="47"/>
      <c r="EK32" s="46"/>
      <c r="EL32" s="47"/>
      <c r="EM32" s="46"/>
      <c r="EN32" s="47"/>
      <c r="EO32" s="46"/>
      <c r="EP32" s="47"/>
      <c r="EQ32" s="46"/>
      <c r="ER32" s="47"/>
      <c r="ES32" s="46"/>
      <c r="ET32" s="47"/>
      <c r="EU32" s="46"/>
      <c r="EV32" s="47"/>
      <c r="EW32" s="46"/>
      <c r="EX32" s="47"/>
      <c r="EY32" s="46"/>
      <c r="EZ32" s="47"/>
      <c r="FA32" s="46"/>
      <c r="FB32" s="47"/>
      <c r="FC32" s="46"/>
      <c r="FD32" s="47"/>
      <c r="FE32" s="46"/>
      <c r="FF32" s="47"/>
      <c r="FG32" s="46"/>
      <c r="FH32" s="47"/>
      <c r="FI32" s="46"/>
      <c r="FJ32" s="47"/>
      <c r="FK32" s="46"/>
      <c r="FL32" s="47"/>
      <c r="FM32" s="46"/>
      <c r="FN32" s="47"/>
      <c r="FO32" s="46"/>
      <c r="FP32" s="47"/>
      <c r="FQ32" s="46"/>
      <c r="FR32" s="47"/>
      <c r="FS32" s="46"/>
      <c r="FT32" s="47"/>
      <c r="FU32" s="46"/>
      <c r="FV32" s="47"/>
      <c r="FW32" s="46"/>
      <c r="FX32" s="47"/>
      <c r="FY32" s="46"/>
      <c r="FZ32" s="47"/>
      <c r="GA32" s="46"/>
      <c r="GB32" s="47"/>
      <c r="GC32" s="46"/>
      <c r="GD32" s="47"/>
      <c r="GE32" s="46"/>
      <c r="GF32" s="47"/>
      <c r="GG32" s="46"/>
      <c r="GH32" s="47"/>
      <c r="GI32" s="46"/>
      <c r="GJ32" s="47"/>
      <c r="GK32" s="46"/>
      <c r="GL32" s="47"/>
      <c r="GM32" s="46"/>
      <c r="GN32" s="47"/>
      <c r="GO32" s="46"/>
      <c r="GP32" s="47"/>
      <c r="GQ32" s="46"/>
      <c r="GR32" s="47"/>
      <c r="GS32" s="46"/>
      <c r="GT32" s="47"/>
      <c r="GU32" s="46"/>
      <c r="GV32" s="47"/>
      <c r="GW32" s="46"/>
      <c r="GX32" s="47"/>
      <c r="GY32" s="46"/>
      <c r="GZ32" s="47"/>
      <c r="HA32" s="46"/>
      <c r="HB32" s="47"/>
      <c r="HC32" s="46"/>
      <c r="HD32" s="47"/>
      <c r="HE32" s="46"/>
      <c r="HF32" s="47"/>
      <c r="HG32" s="46"/>
      <c r="HH32" s="47"/>
      <c r="HI32" s="46"/>
      <c r="HJ32" s="47"/>
      <c r="HK32" s="46"/>
      <c r="HL32" s="47"/>
      <c r="HM32" s="46"/>
      <c r="HN32" s="47"/>
      <c r="HO32" s="46"/>
      <c r="HP32" s="47"/>
      <c r="HQ32" s="46"/>
      <c r="HR32" s="47"/>
      <c r="HS32" s="46"/>
      <c r="HT32" s="47"/>
      <c r="HU32" s="48"/>
      <c r="HV32" s="47"/>
      <c r="HW32" s="48"/>
      <c r="HX32" s="47"/>
      <c r="HY32" s="48"/>
      <c r="HZ32" s="47"/>
      <c r="IA32" s="48"/>
      <c r="IB32" s="47"/>
      <c r="IC32" s="48"/>
      <c r="ID32" s="47"/>
      <c r="IE32" s="48"/>
      <c r="IF32" s="47"/>
      <c r="IG32" s="48"/>
      <c r="IH32" s="47"/>
      <c r="II32" s="48"/>
      <c r="IJ32" s="47"/>
      <c r="IK32" s="48"/>
      <c r="IL32" s="47"/>
      <c r="IM32" s="48"/>
      <c r="IN32" s="47"/>
      <c r="IO32" s="48"/>
      <c r="IP32" s="47"/>
      <c r="IQ32" s="48"/>
      <c r="IR32" s="47"/>
      <c r="IS32" s="48"/>
      <c r="IT32" s="47"/>
      <c r="IU32" s="48"/>
      <c r="IV32" s="47"/>
    </row>
    <row r="33" spans="1:256" s="24" customFormat="1" ht="28.5">
      <c r="A33" s="43" t="s">
        <v>36</v>
      </c>
      <c r="B33" s="34" t="s">
        <v>37</v>
      </c>
      <c r="C33" s="44" t="s">
        <v>31</v>
      </c>
      <c r="D33" s="36" t="s">
        <v>38</v>
      </c>
      <c r="E33" s="38">
        <v>20000</v>
      </c>
      <c r="F33" s="38">
        <f t="shared" ref="F33:F41" si="1">E33*G33</f>
        <v>40000</v>
      </c>
      <c r="G33" s="51">
        <v>2</v>
      </c>
      <c r="H33" s="13"/>
      <c r="I33" s="46"/>
      <c r="J33" s="47"/>
      <c r="K33" s="46"/>
      <c r="L33" s="47"/>
      <c r="M33" s="46"/>
      <c r="N33" s="47"/>
      <c r="O33" s="46"/>
      <c r="P33" s="47"/>
      <c r="Q33" s="46"/>
      <c r="R33" s="47"/>
      <c r="S33" s="46"/>
      <c r="T33" s="47"/>
      <c r="U33" s="46"/>
      <c r="V33" s="47"/>
      <c r="W33" s="46"/>
      <c r="X33" s="47"/>
      <c r="Y33" s="46"/>
      <c r="Z33" s="47"/>
      <c r="AA33" s="46"/>
      <c r="AB33" s="47"/>
      <c r="AC33" s="46"/>
      <c r="AD33" s="47"/>
      <c r="AE33" s="46"/>
      <c r="AF33" s="47"/>
      <c r="AG33" s="46"/>
      <c r="AH33" s="47"/>
      <c r="AI33" s="46"/>
      <c r="AJ33" s="47"/>
      <c r="AK33" s="46"/>
      <c r="AL33" s="47"/>
      <c r="AM33" s="46"/>
      <c r="AN33" s="47"/>
      <c r="AO33" s="46"/>
      <c r="AP33" s="47"/>
      <c r="AQ33" s="46"/>
      <c r="AR33" s="47"/>
      <c r="AS33" s="46"/>
      <c r="AT33" s="47"/>
      <c r="AU33" s="46"/>
      <c r="AV33" s="47"/>
      <c r="AW33" s="46"/>
      <c r="AX33" s="47"/>
      <c r="AY33" s="46"/>
      <c r="AZ33" s="47"/>
      <c r="BA33" s="46"/>
      <c r="BB33" s="47"/>
      <c r="BC33" s="46"/>
      <c r="BD33" s="47"/>
      <c r="BE33" s="46"/>
      <c r="BF33" s="47"/>
      <c r="BG33" s="46"/>
      <c r="BH33" s="47"/>
      <c r="BI33" s="46"/>
      <c r="BJ33" s="47"/>
      <c r="BK33" s="46"/>
      <c r="BL33" s="47"/>
      <c r="BM33" s="46"/>
      <c r="BN33" s="47"/>
      <c r="BO33" s="46"/>
      <c r="BP33" s="47"/>
      <c r="BQ33" s="46"/>
      <c r="BR33" s="47"/>
      <c r="BS33" s="46"/>
      <c r="BT33" s="47"/>
      <c r="BU33" s="46"/>
      <c r="BV33" s="47"/>
      <c r="BW33" s="46"/>
      <c r="BX33" s="47"/>
      <c r="BY33" s="46"/>
      <c r="BZ33" s="47"/>
      <c r="CA33" s="46"/>
      <c r="CB33" s="47"/>
      <c r="CC33" s="46"/>
      <c r="CD33" s="47"/>
      <c r="CE33" s="46"/>
      <c r="CF33" s="47"/>
      <c r="CG33" s="46"/>
      <c r="CH33" s="47"/>
      <c r="CI33" s="46"/>
      <c r="CJ33" s="47"/>
      <c r="CK33" s="46"/>
      <c r="CL33" s="47"/>
      <c r="CM33" s="46"/>
      <c r="CN33" s="47"/>
      <c r="CO33" s="46"/>
      <c r="CP33" s="47"/>
      <c r="CQ33" s="46"/>
      <c r="CR33" s="47"/>
      <c r="CS33" s="46"/>
      <c r="CT33" s="47"/>
      <c r="CU33" s="46"/>
      <c r="CV33" s="47"/>
      <c r="CW33" s="46"/>
      <c r="CX33" s="47"/>
      <c r="CY33" s="46"/>
      <c r="CZ33" s="47"/>
      <c r="DA33" s="46"/>
      <c r="DB33" s="47"/>
      <c r="DC33" s="46"/>
      <c r="DD33" s="47"/>
      <c r="DE33" s="46"/>
      <c r="DF33" s="47"/>
      <c r="DG33" s="46"/>
      <c r="DH33" s="47"/>
      <c r="DI33" s="46"/>
      <c r="DJ33" s="47"/>
      <c r="DK33" s="46"/>
      <c r="DL33" s="47"/>
      <c r="DM33" s="46"/>
      <c r="DN33" s="47"/>
      <c r="DO33" s="46"/>
      <c r="DP33" s="47"/>
      <c r="DQ33" s="46"/>
      <c r="DR33" s="47"/>
      <c r="DS33" s="46"/>
      <c r="DT33" s="47"/>
      <c r="DU33" s="46"/>
      <c r="DV33" s="47"/>
      <c r="DW33" s="46"/>
      <c r="DX33" s="47"/>
      <c r="DY33" s="46"/>
      <c r="DZ33" s="47"/>
      <c r="EA33" s="46"/>
      <c r="EB33" s="47"/>
      <c r="EC33" s="46"/>
      <c r="ED33" s="47"/>
      <c r="EE33" s="46"/>
      <c r="EF33" s="47"/>
      <c r="EG33" s="46"/>
      <c r="EH33" s="47"/>
      <c r="EI33" s="48"/>
      <c r="EJ33" s="47"/>
      <c r="EK33" s="46"/>
      <c r="EL33" s="47"/>
      <c r="EM33" s="46"/>
      <c r="EN33" s="47"/>
      <c r="EO33" s="46"/>
      <c r="EP33" s="47"/>
      <c r="EQ33" s="46"/>
      <c r="ER33" s="47"/>
      <c r="ES33" s="46"/>
      <c r="ET33" s="47"/>
      <c r="EU33" s="46"/>
      <c r="EV33" s="47"/>
      <c r="EW33" s="46"/>
      <c r="EX33" s="47"/>
      <c r="EY33" s="46"/>
      <c r="EZ33" s="47"/>
      <c r="FA33" s="46"/>
      <c r="FB33" s="47"/>
      <c r="FC33" s="46"/>
      <c r="FD33" s="47"/>
      <c r="FE33" s="46"/>
      <c r="FF33" s="47"/>
      <c r="FG33" s="46"/>
      <c r="FH33" s="47"/>
      <c r="FI33" s="46"/>
      <c r="FJ33" s="47"/>
      <c r="FK33" s="46"/>
      <c r="FL33" s="47"/>
      <c r="FM33" s="46"/>
      <c r="FN33" s="47"/>
      <c r="FO33" s="46"/>
      <c r="FP33" s="47"/>
      <c r="FQ33" s="46"/>
      <c r="FR33" s="47"/>
      <c r="FS33" s="46"/>
      <c r="FT33" s="47"/>
      <c r="FU33" s="46"/>
      <c r="FV33" s="47"/>
      <c r="FW33" s="46"/>
      <c r="FX33" s="47"/>
      <c r="FY33" s="46"/>
      <c r="FZ33" s="47"/>
      <c r="GA33" s="46"/>
      <c r="GB33" s="47"/>
      <c r="GC33" s="46"/>
      <c r="GD33" s="47"/>
      <c r="GE33" s="46"/>
      <c r="GF33" s="47"/>
      <c r="GG33" s="46"/>
      <c r="GH33" s="47"/>
      <c r="GI33" s="46"/>
      <c r="GJ33" s="47"/>
      <c r="GK33" s="46"/>
      <c r="GL33" s="47"/>
      <c r="GM33" s="46"/>
      <c r="GN33" s="47"/>
      <c r="GO33" s="46"/>
      <c r="GP33" s="47"/>
      <c r="GQ33" s="46"/>
      <c r="GR33" s="47"/>
      <c r="GS33" s="46"/>
      <c r="GT33" s="47"/>
      <c r="GU33" s="46"/>
      <c r="GV33" s="47"/>
      <c r="GW33" s="46"/>
      <c r="GX33" s="47"/>
      <c r="GY33" s="46"/>
      <c r="GZ33" s="47"/>
      <c r="HA33" s="46"/>
      <c r="HB33" s="47"/>
      <c r="HC33" s="46"/>
      <c r="HD33" s="47"/>
      <c r="HE33" s="46"/>
      <c r="HF33" s="47"/>
      <c r="HG33" s="46"/>
      <c r="HH33" s="47"/>
      <c r="HI33" s="46"/>
      <c r="HJ33" s="47"/>
      <c r="HK33" s="46"/>
      <c r="HL33" s="47"/>
      <c r="HM33" s="46"/>
      <c r="HN33" s="47"/>
      <c r="HO33" s="46"/>
      <c r="HP33" s="47"/>
      <c r="HQ33" s="46"/>
      <c r="HR33" s="47"/>
      <c r="HS33" s="46"/>
      <c r="HT33" s="47"/>
      <c r="HU33" s="48"/>
      <c r="HV33" s="47"/>
      <c r="HW33" s="48"/>
      <c r="HX33" s="47"/>
      <c r="HY33" s="48"/>
      <c r="HZ33" s="47"/>
      <c r="IA33" s="48"/>
      <c r="IB33" s="47"/>
      <c r="IC33" s="48"/>
      <c r="ID33" s="47"/>
      <c r="IE33" s="48"/>
      <c r="IF33" s="47"/>
      <c r="IG33" s="48"/>
      <c r="IH33" s="47"/>
      <c r="II33" s="48"/>
      <c r="IJ33" s="47"/>
      <c r="IK33" s="48"/>
      <c r="IL33" s="47"/>
      <c r="IM33" s="48"/>
      <c r="IN33" s="47"/>
      <c r="IO33" s="48"/>
      <c r="IP33" s="47"/>
      <c r="IQ33" s="48"/>
      <c r="IR33" s="47"/>
      <c r="IS33" s="48"/>
      <c r="IT33" s="47"/>
      <c r="IU33" s="48"/>
      <c r="IV33" s="47"/>
    </row>
    <row r="34" spans="1:256" s="24" customFormat="1" ht="16.5">
      <c r="A34" s="49">
        <v>37531160</v>
      </c>
      <c r="B34" s="34" t="s">
        <v>39</v>
      </c>
      <c r="C34" s="44" t="s">
        <v>31</v>
      </c>
      <c r="D34" s="36" t="s">
        <v>40</v>
      </c>
      <c r="E34" s="38">
        <v>5000</v>
      </c>
      <c r="F34" s="38">
        <f t="shared" si="1"/>
        <v>10000</v>
      </c>
      <c r="G34" s="51">
        <v>2</v>
      </c>
      <c r="H34" s="13"/>
      <c r="I34" s="46"/>
      <c r="J34" s="47"/>
      <c r="K34" s="46"/>
      <c r="L34" s="47"/>
      <c r="M34" s="46"/>
      <c r="N34" s="47"/>
      <c r="O34" s="46"/>
      <c r="P34" s="47"/>
      <c r="Q34" s="46"/>
      <c r="R34" s="47"/>
      <c r="S34" s="46"/>
      <c r="T34" s="47"/>
      <c r="U34" s="46"/>
      <c r="V34" s="47"/>
      <c r="W34" s="46"/>
      <c r="X34" s="47"/>
      <c r="Y34" s="46"/>
      <c r="Z34" s="47"/>
      <c r="AA34" s="46"/>
      <c r="AB34" s="47"/>
      <c r="AC34" s="46"/>
      <c r="AD34" s="47"/>
      <c r="AE34" s="46"/>
      <c r="AF34" s="47"/>
      <c r="AG34" s="46"/>
      <c r="AH34" s="47"/>
      <c r="AI34" s="46"/>
      <c r="AJ34" s="47"/>
      <c r="AK34" s="46"/>
      <c r="AL34" s="47"/>
      <c r="AM34" s="46"/>
      <c r="AN34" s="47"/>
      <c r="AO34" s="46"/>
      <c r="AP34" s="47"/>
      <c r="AQ34" s="46"/>
      <c r="AR34" s="47"/>
      <c r="AS34" s="46"/>
      <c r="AT34" s="47"/>
      <c r="AU34" s="46"/>
      <c r="AV34" s="47"/>
      <c r="AW34" s="46"/>
      <c r="AX34" s="47"/>
      <c r="AY34" s="46"/>
      <c r="AZ34" s="47"/>
      <c r="BA34" s="46"/>
      <c r="BB34" s="47"/>
      <c r="BC34" s="46"/>
      <c r="BD34" s="47"/>
      <c r="BE34" s="46"/>
      <c r="BF34" s="47"/>
      <c r="BG34" s="46"/>
      <c r="BH34" s="47"/>
      <c r="BI34" s="46"/>
      <c r="BJ34" s="47"/>
      <c r="BK34" s="46"/>
      <c r="BL34" s="47"/>
      <c r="BM34" s="46"/>
      <c r="BN34" s="47"/>
      <c r="BO34" s="46"/>
      <c r="BP34" s="47"/>
      <c r="BQ34" s="46"/>
      <c r="BR34" s="47"/>
      <c r="BS34" s="46"/>
      <c r="BT34" s="47"/>
      <c r="BU34" s="46"/>
      <c r="BV34" s="47"/>
      <c r="BW34" s="46"/>
      <c r="BX34" s="47"/>
      <c r="BY34" s="46"/>
      <c r="BZ34" s="47"/>
      <c r="CA34" s="46"/>
      <c r="CB34" s="47"/>
      <c r="CC34" s="46"/>
      <c r="CD34" s="47"/>
      <c r="CE34" s="46"/>
      <c r="CF34" s="47"/>
      <c r="CG34" s="46"/>
      <c r="CH34" s="47"/>
      <c r="CI34" s="46"/>
      <c r="CJ34" s="47"/>
      <c r="CK34" s="46"/>
      <c r="CL34" s="47"/>
      <c r="CM34" s="46"/>
      <c r="CN34" s="47"/>
      <c r="CO34" s="46"/>
      <c r="CP34" s="47"/>
      <c r="CQ34" s="46"/>
      <c r="CR34" s="47"/>
      <c r="CS34" s="46"/>
      <c r="CT34" s="47"/>
      <c r="CU34" s="46"/>
      <c r="CV34" s="47"/>
      <c r="CW34" s="46"/>
      <c r="CX34" s="47"/>
      <c r="CY34" s="46"/>
      <c r="CZ34" s="47"/>
      <c r="DA34" s="46"/>
      <c r="DB34" s="47"/>
      <c r="DC34" s="46"/>
      <c r="DD34" s="47"/>
      <c r="DE34" s="46"/>
      <c r="DF34" s="47"/>
      <c r="DG34" s="46"/>
      <c r="DH34" s="47"/>
      <c r="DI34" s="46"/>
      <c r="DJ34" s="47"/>
      <c r="DK34" s="46"/>
      <c r="DL34" s="47"/>
      <c r="DM34" s="46"/>
      <c r="DN34" s="47"/>
      <c r="DO34" s="46"/>
      <c r="DP34" s="47"/>
      <c r="DQ34" s="46"/>
      <c r="DR34" s="47"/>
      <c r="DS34" s="46"/>
      <c r="DT34" s="47"/>
      <c r="DU34" s="46"/>
      <c r="DV34" s="47"/>
      <c r="DW34" s="46"/>
      <c r="DX34" s="47"/>
      <c r="DY34" s="46"/>
      <c r="DZ34" s="47"/>
      <c r="EA34" s="46"/>
      <c r="EB34" s="47"/>
      <c r="EC34" s="46"/>
      <c r="ED34" s="47"/>
      <c r="EE34" s="46"/>
      <c r="EF34" s="47"/>
      <c r="EG34" s="46"/>
      <c r="EH34" s="47"/>
      <c r="EI34" s="48"/>
      <c r="EJ34" s="47"/>
      <c r="EK34" s="46"/>
      <c r="EL34" s="47"/>
      <c r="EM34" s="46"/>
      <c r="EN34" s="47"/>
      <c r="EO34" s="46"/>
      <c r="EP34" s="47"/>
      <c r="EQ34" s="46"/>
      <c r="ER34" s="47"/>
      <c r="ES34" s="46"/>
      <c r="ET34" s="47"/>
      <c r="EU34" s="46"/>
      <c r="EV34" s="47"/>
      <c r="EW34" s="46"/>
      <c r="EX34" s="47"/>
      <c r="EY34" s="46"/>
      <c r="EZ34" s="47"/>
      <c r="FA34" s="46"/>
      <c r="FB34" s="47"/>
      <c r="FC34" s="46"/>
      <c r="FD34" s="47"/>
      <c r="FE34" s="46"/>
      <c r="FF34" s="47"/>
      <c r="FG34" s="46"/>
      <c r="FH34" s="47"/>
      <c r="FI34" s="46"/>
      <c r="FJ34" s="47"/>
      <c r="FK34" s="46"/>
      <c r="FL34" s="47"/>
      <c r="FM34" s="46"/>
      <c r="FN34" s="47"/>
      <c r="FO34" s="46"/>
      <c r="FP34" s="47"/>
      <c r="FQ34" s="46"/>
      <c r="FR34" s="47"/>
      <c r="FS34" s="46"/>
      <c r="FT34" s="47"/>
      <c r="FU34" s="46"/>
      <c r="FV34" s="47"/>
      <c r="FW34" s="46"/>
      <c r="FX34" s="47"/>
      <c r="FY34" s="46"/>
      <c r="FZ34" s="47"/>
      <c r="GA34" s="46"/>
      <c r="GB34" s="47"/>
      <c r="GC34" s="46"/>
      <c r="GD34" s="47"/>
      <c r="GE34" s="46"/>
      <c r="GF34" s="47"/>
      <c r="GG34" s="46"/>
      <c r="GH34" s="47"/>
      <c r="GI34" s="46"/>
      <c r="GJ34" s="47"/>
      <c r="GK34" s="46"/>
      <c r="GL34" s="47"/>
      <c r="GM34" s="46"/>
      <c r="GN34" s="47"/>
      <c r="GO34" s="46"/>
      <c r="GP34" s="47"/>
      <c r="GQ34" s="46"/>
      <c r="GR34" s="47"/>
      <c r="GS34" s="46"/>
      <c r="GT34" s="47"/>
      <c r="GU34" s="46"/>
      <c r="GV34" s="47"/>
      <c r="GW34" s="46"/>
      <c r="GX34" s="47"/>
      <c r="GY34" s="46"/>
      <c r="GZ34" s="47"/>
      <c r="HA34" s="46"/>
      <c r="HB34" s="47"/>
      <c r="HC34" s="46"/>
      <c r="HD34" s="47"/>
      <c r="HE34" s="46"/>
      <c r="HF34" s="47"/>
      <c r="HG34" s="46"/>
      <c r="HH34" s="47"/>
      <c r="HI34" s="46"/>
      <c r="HJ34" s="47"/>
      <c r="HK34" s="46"/>
      <c r="HL34" s="47"/>
      <c r="HM34" s="46"/>
      <c r="HN34" s="47"/>
      <c r="HO34" s="46"/>
      <c r="HP34" s="47"/>
      <c r="HQ34" s="46"/>
      <c r="HR34" s="47"/>
      <c r="HS34" s="46"/>
      <c r="HT34" s="47"/>
      <c r="HU34" s="48"/>
      <c r="HV34" s="47"/>
      <c r="HW34" s="48"/>
      <c r="HX34" s="47"/>
      <c r="HY34" s="48"/>
      <c r="HZ34" s="47"/>
      <c r="IA34" s="48"/>
      <c r="IB34" s="47"/>
      <c r="IC34" s="48"/>
      <c r="ID34" s="47"/>
      <c r="IE34" s="48"/>
      <c r="IF34" s="47"/>
      <c r="IG34" s="48"/>
      <c r="IH34" s="47"/>
      <c r="II34" s="48"/>
      <c r="IJ34" s="47"/>
      <c r="IK34" s="48"/>
      <c r="IL34" s="47"/>
      <c r="IM34" s="48"/>
      <c r="IN34" s="47"/>
      <c r="IO34" s="48"/>
      <c r="IP34" s="47"/>
      <c r="IQ34" s="48"/>
      <c r="IR34" s="47"/>
      <c r="IS34" s="48"/>
      <c r="IT34" s="47"/>
      <c r="IU34" s="48"/>
      <c r="IV34" s="47"/>
    </row>
    <row r="35" spans="1:256" s="24" customFormat="1" ht="16.5">
      <c r="A35" s="49">
        <v>42121190</v>
      </c>
      <c r="B35" s="42" t="s">
        <v>41</v>
      </c>
      <c r="C35" s="35" t="s">
        <v>20</v>
      </c>
      <c r="D35" s="36" t="s">
        <v>40</v>
      </c>
      <c r="E35" s="38">
        <v>150000</v>
      </c>
      <c r="F35" s="38">
        <f t="shared" si="1"/>
        <v>300000</v>
      </c>
      <c r="G35" s="51">
        <v>2</v>
      </c>
      <c r="H35" s="13"/>
      <c r="I35" s="46"/>
      <c r="J35" s="47"/>
      <c r="K35" s="46"/>
      <c r="L35" s="47"/>
      <c r="M35" s="46"/>
      <c r="N35" s="47"/>
      <c r="O35" s="46"/>
      <c r="P35" s="47"/>
      <c r="Q35" s="46"/>
      <c r="R35" s="47"/>
      <c r="S35" s="46"/>
      <c r="T35" s="47"/>
      <c r="U35" s="46"/>
      <c r="V35" s="47"/>
      <c r="W35" s="46"/>
      <c r="X35" s="47"/>
      <c r="Y35" s="46"/>
      <c r="Z35" s="47"/>
      <c r="AA35" s="46"/>
      <c r="AB35" s="47"/>
      <c r="AC35" s="46"/>
      <c r="AD35" s="47"/>
      <c r="AE35" s="46"/>
      <c r="AF35" s="47"/>
      <c r="AG35" s="46"/>
      <c r="AH35" s="47"/>
      <c r="AI35" s="46"/>
      <c r="AJ35" s="47"/>
      <c r="AK35" s="46"/>
      <c r="AL35" s="47"/>
      <c r="AM35" s="46"/>
      <c r="AN35" s="47"/>
      <c r="AO35" s="46"/>
      <c r="AP35" s="47"/>
      <c r="AQ35" s="46"/>
      <c r="AR35" s="47"/>
      <c r="AS35" s="46"/>
      <c r="AT35" s="47"/>
      <c r="AU35" s="46"/>
      <c r="AV35" s="47"/>
      <c r="AW35" s="46"/>
      <c r="AX35" s="47"/>
      <c r="AY35" s="46"/>
      <c r="AZ35" s="47"/>
      <c r="BA35" s="46"/>
      <c r="BB35" s="47"/>
      <c r="BC35" s="46"/>
      <c r="BD35" s="47"/>
      <c r="BE35" s="46"/>
      <c r="BF35" s="47"/>
      <c r="BG35" s="46"/>
      <c r="BH35" s="47"/>
      <c r="BI35" s="46"/>
      <c r="BJ35" s="47"/>
      <c r="BK35" s="46"/>
      <c r="BL35" s="47"/>
      <c r="BM35" s="46"/>
      <c r="BN35" s="47"/>
      <c r="BO35" s="46"/>
      <c r="BP35" s="47"/>
      <c r="BQ35" s="46"/>
      <c r="BR35" s="47"/>
      <c r="BS35" s="46"/>
      <c r="BT35" s="47"/>
      <c r="BU35" s="46"/>
      <c r="BV35" s="47"/>
      <c r="BW35" s="46"/>
      <c r="BX35" s="47"/>
      <c r="BY35" s="46"/>
      <c r="BZ35" s="47"/>
      <c r="CA35" s="46"/>
      <c r="CB35" s="47"/>
      <c r="CC35" s="46"/>
      <c r="CD35" s="47"/>
      <c r="CE35" s="46"/>
      <c r="CF35" s="47"/>
      <c r="CG35" s="46"/>
      <c r="CH35" s="47"/>
      <c r="CI35" s="46"/>
      <c r="CJ35" s="47"/>
      <c r="CK35" s="46"/>
      <c r="CL35" s="47"/>
      <c r="CM35" s="46"/>
      <c r="CN35" s="47"/>
      <c r="CO35" s="46"/>
      <c r="CP35" s="47"/>
      <c r="CQ35" s="46"/>
      <c r="CR35" s="47"/>
      <c r="CS35" s="46"/>
      <c r="CT35" s="47"/>
      <c r="CU35" s="46"/>
      <c r="CV35" s="47"/>
      <c r="CW35" s="46"/>
      <c r="CX35" s="47"/>
      <c r="CY35" s="46"/>
      <c r="CZ35" s="47"/>
      <c r="DA35" s="46"/>
      <c r="DB35" s="47"/>
      <c r="DC35" s="46"/>
      <c r="DD35" s="47"/>
      <c r="DE35" s="46"/>
      <c r="DF35" s="47"/>
      <c r="DG35" s="46"/>
      <c r="DH35" s="47"/>
      <c r="DI35" s="46"/>
      <c r="DJ35" s="47"/>
      <c r="DK35" s="46"/>
      <c r="DL35" s="47"/>
      <c r="DM35" s="46"/>
      <c r="DN35" s="47"/>
      <c r="DO35" s="46"/>
      <c r="DP35" s="47"/>
      <c r="DQ35" s="46"/>
      <c r="DR35" s="47"/>
      <c r="DS35" s="46"/>
      <c r="DT35" s="47"/>
      <c r="DU35" s="46"/>
      <c r="DV35" s="47"/>
      <c r="DW35" s="46"/>
      <c r="DX35" s="47"/>
      <c r="DY35" s="46"/>
      <c r="DZ35" s="47"/>
      <c r="EA35" s="46"/>
      <c r="EB35" s="47"/>
      <c r="EC35" s="46"/>
      <c r="ED35" s="47"/>
      <c r="EE35" s="46"/>
      <c r="EF35" s="47"/>
      <c r="EG35" s="46"/>
      <c r="EH35" s="47"/>
      <c r="EI35" s="48"/>
      <c r="EJ35" s="47"/>
      <c r="EK35" s="46"/>
      <c r="EL35" s="47"/>
      <c r="EM35" s="46"/>
      <c r="EN35" s="47"/>
      <c r="EO35" s="46"/>
      <c r="EP35" s="47"/>
      <c r="EQ35" s="46"/>
      <c r="ER35" s="47"/>
      <c r="ES35" s="46"/>
      <c r="ET35" s="47"/>
      <c r="EU35" s="46"/>
      <c r="EV35" s="47"/>
      <c r="EW35" s="46"/>
      <c r="EX35" s="47"/>
      <c r="EY35" s="46"/>
      <c r="EZ35" s="47"/>
      <c r="FA35" s="46"/>
      <c r="FB35" s="47"/>
      <c r="FC35" s="46"/>
      <c r="FD35" s="47"/>
      <c r="FE35" s="46"/>
      <c r="FF35" s="47"/>
      <c r="FG35" s="46"/>
      <c r="FH35" s="47"/>
      <c r="FI35" s="46"/>
      <c r="FJ35" s="47"/>
      <c r="FK35" s="46"/>
      <c r="FL35" s="47"/>
      <c r="FM35" s="46"/>
      <c r="FN35" s="47"/>
      <c r="FO35" s="46"/>
      <c r="FP35" s="47"/>
      <c r="FQ35" s="46"/>
      <c r="FR35" s="47"/>
      <c r="FS35" s="46"/>
      <c r="FT35" s="47"/>
      <c r="FU35" s="46"/>
      <c r="FV35" s="47"/>
      <c r="FW35" s="46"/>
      <c r="FX35" s="47"/>
      <c r="FY35" s="46"/>
      <c r="FZ35" s="47"/>
      <c r="GA35" s="46"/>
      <c r="GB35" s="47"/>
      <c r="GC35" s="46"/>
      <c r="GD35" s="47"/>
      <c r="GE35" s="46"/>
      <c r="GF35" s="47"/>
      <c r="GG35" s="46"/>
      <c r="GH35" s="47"/>
      <c r="GI35" s="46"/>
      <c r="GJ35" s="47"/>
      <c r="GK35" s="46"/>
      <c r="GL35" s="47"/>
      <c r="GM35" s="46"/>
      <c r="GN35" s="47"/>
      <c r="GO35" s="46"/>
      <c r="GP35" s="47"/>
      <c r="GQ35" s="46"/>
      <c r="GR35" s="47"/>
      <c r="GS35" s="46"/>
      <c r="GT35" s="47"/>
      <c r="GU35" s="46"/>
      <c r="GV35" s="47"/>
      <c r="GW35" s="46"/>
      <c r="GX35" s="47"/>
      <c r="GY35" s="46"/>
      <c r="GZ35" s="47"/>
      <c r="HA35" s="46"/>
      <c r="HB35" s="47"/>
      <c r="HC35" s="46"/>
      <c r="HD35" s="47"/>
      <c r="HE35" s="46"/>
      <c r="HF35" s="47"/>
      <c r="HG35" s="46"/>
      <c r="HH35" s="47"/>
      <c r="HI35" s="46"/>
      <c r="HJ35" s="47"/>
      <c r="HK35" s="46"/>
      <c r="HL35" s="47"/>
      <c r="HM35" s="46"/>
      <c r="HN35" s="47"/>
      <c r="HO35" s="46"/>
      <c r="HP35" s="47"/>
      <c r="HQ35" s="46"/>
      <c r="HR35" s="47"/>
      <c r="HS35" s="46"/>
      <c r="HT35" s="47"/>
      <c r="HU35" s="48"/>
      <c r="HV35" s="47"/>
      <c r="HW35" s="48"/>
      <c r="HX35" s="47"/>
      <c r="HY35" s="48"/>
      <c r="HZ35" s="47"/>
      <c r="IA35" s="48"/>
      <c r="IB35" s="47"/>
      <c r="IC35" s="48"/>
      <c r="ID35" s="47"/>
      <c r="IE35" s="48"/>
      <c r="IF35" s="47"/>
      <c r="IG35" s="48"/>
      <c r="IH35" s="47"/>
      <c r="II35" s="48"/>
      <c r="IJ35" s="47"/>
      <c r="IK35" s="48"/>
      <c r="IL35" s="47"/>
      <c r="IM35" s="48"/>
      <c r="IN35" s="47"/>
      <c r="IO35" s="48"/>
      <c r="IP35" s="47"/>
      <c r="IQ35" s="48"/>
      <c r="IR35" s="47"/>
      <c r="IS35" s="48"/>
      <c r="IT35" s="47"/>
      <c r="IU35" s="48"/>
      <c r="IV35" s="47"/>
    </row>
    <row r="36" spans="1:256" s="24" customFormat="1" ht="16.5">
      <c r="A36" s="49">
        <v>39714100</v>
      </c>
      <c r="B36" s="34" t="s">
        <v>42</v>
      </c>
      <c r="C36" s="35" t="s">
        <v>20</v>
      </c>
      <c r="D36" s="36" t="s">
        <v>21</v>
      </c>
      <c r="E36" s="38">
        <v>100000</v>
      </c>
      <c r="F36" s="38">
        <f t="shared" si="1"/>
        <v>200000</v>
      </c>
      <c r="G36" s="51">
        <v>2</v>
      </c>
      <c r="H36" s="13"/>
      <c r="I36" s="46"/>
      <c r="J36" s="47"/>
      <c r="K36" s="46"/>
      <c r="L36" s="47"/>
      <c r="M36" s="46"/>
      <c r="N36" s="47"/>
      <c r="O36" s="46"/>
      <c r="P36" s="47"/>
      <c r="Q36" s="46"/>
      <c r="R36" s="47"/>
      <c r="S36" s="46"/>
      <c r="T36" s="47"/>
      <c r="U36" s="46"/>
      <c r="V36" s="47"/>
      <c r="W36" s="46"/>
      <c r="X36" s="47"/>
      <c r="Y36" s="46"/>
      <c r="Z36" s="47"/>
      <c r="AA36" s="46"/>
      <c r="AB36" s="47"/>
      <c r="AC36" s="46"/>
      <c r="AD36" s="47"/>
      <c r="AE36" s="46"/>
      <c r="AF36" s="47"/>
      <c r="AG36" s="46"/>
      <c r="AH36" s="47"/>
      <c r="AI36" s="46"/>
      <c r="AJ36" s="47"/>
      <c r="AK36" s="46"/>
      <c r="AL36" s="47"/>
      <c r="AM36" s="46"/>
      <c r="AN36" s="47"/>
      <c r="AO36" s="46"/>
      <c r="AP36" s="47"/>
      <c r="AQ36" s="46"/>
      <c r="AR36" s="47"/>
      <c r="AS36" s="46"/>
      <c r="AT36" s="47"/>
      <c r="AU36" s="46"/>
      <c r="AV36" s="47"/>
      <c r="AW36" s="46"/>
      <c r="AX36" s="47"/>
      <c r="AY36" s="46"/>
      <c r="AZ36" s="47"/>
      <c r="BA36" s="46"/>
      <c r="BB36" s="47"/>
      <c r="BC36" s="46"/>
      <c r="BD36" s="47"/>
      <c r="BE36" s="46"/>
      <c r="BF36" s="47"/>
      <c r="BG36" s="46"/>
      <c r="BH36" s="47"/>
      <c r="BI36" s="46"/>
      <c r="BJ36" s="47"/>
      <c r="BK36" s="46"/>
      <c r="BL36" s="47"/>
      <c r="BM36" s="46"/>
      <c r="BN36" s="47"/>
      <c r="BO36" s="46"/>
      <c r="BP36" s="47"/>
      <c r="BQ36" s="46"/>
      <c r="BR36" s="47"/>
      <c r="BS36" s="46"/>
      <c r="BT36" s="47"/>
      <c r="BU36" s="46"/>
      <c r="BV36" s="47"/>
      <c r="BW36" s="46"/>
      <c r="BX36" s="47"/>
      <c r="BY36" s="46"/>
      <c r="BZ36" s="47"/>
      <c r="CA36" s="46"/>
      <c r="CB36" s="47"/>
      <c r="CC36" s="46"/>
      <c r="CD36" s="47"/>
      <c r="CE36" s="46"/>
      <c r="CF36" s="47"/>
      <c r="CG36" s="46"/>
      <c r="CH36" s="47"/>
      <c r="CI36" s="46"/>
      <c r="CJ36" s="47"/>
      <c r="CK36" s="46"/>
      <c r="CL36" s="47"/>
      <c r="CM36" s="46"/>
      <c r="CN36" s="47"/>
      <c r="CO36" s="46"/>
      <c r="CP36" s="47"/>
      <c r="CQ36" s="46"/>
      <c r="CR36" s="47"/>
      <c r="CS36" s="46"/>
      <c r="CT36" s="47"/>
      <c r="CU36" s="46"/>
      <c r="CV36" s="47"/>
      <c r="CW36" s="46"/>
      <c r="CX36" s="47"/>
      <c r="CY36" s="46"/>
      <c r="CZ36" s="47"/>
      <c r="DA36" s="46"/>
      <c r="DB36" s="47"/>
      <c r="DC36" s="46"/>
      <c r="DD36" s="47"/>
      <c r="DE36" s="46"/>
      <c r="DF36" s="47"/>
      <c r="DG36" s="46"/>
      <c r="DH36" s="47"/>
      <c r="DI36" s="46"/>
      <c r="DJ36" s="47"/>
      <c r="DK36" s="46"/>
      <c r="DL36" s="47"/>
      <c r="DM36" s="46"/>
      <c r="DN36" s="47"/>
      <c r="DO36" s="46"/>
      <c r="DP36" s="47"/>
      <c r="DQ36" s="46"/>
      <c r="DR36" s="47"/>
      <c r="DS36" s="46"/>
      <c r="DT36" s="47"/>
      <c r="DU36" s="46"/>
      <c r="DV36" s="47"/>
      <c r="DW36" s="46"/>
      <c r="DX36" s="47"/>
      <c r="DY36" s="46"/>
      <c r="DZ36" s="47"/>
      <c r="EA36" s="46"/>
      <c r="EB36" s="47"/>
      <c r="EC36" s="46"/>
      <c r="ED36" s="47"/>
      <c r="EE36" s="46"/>
      <c r="EF36" s="47"/>
      <c r="EG36" s="46"/>
      <c r="EH36" s="47"/>
      <c r="EI36" s="48"/>
      <c r="EJ36" s="47"/>
      <c r="EK36" s="46"/>
      <c r="EL36" s="47"/>
      <c r="EM36" s="46"/>
      <c r="EN36" s="47"/>
      <c r="EO36" s="46"/>
      <c r="EP36" s="47"/>
      <c r="EQ36" s="46"/>
      <c r="ER36" s="47"/>
      <c r="ES36" s="46"/>
      <c r="ET36" s="47"/>
      <c r="EU36" s="46"/>
      <c r="EV36" s="47"/>
      <c r="EW36" s="46"/>
      <c r="EX36" s="47"/>
      <c r="EY36" s="46"/>
      <c r="EZ36" s="47"/>
      <c r="FA36" s="46"/>
      <c r="FB36" s="47"/>
      <c r="FC36" s="46"/>
      <c r="FD36" s="47"/>
      <c r="FE36" s="46"/>
      <c r="FF36" s="47"/>
      <c r="FG36" s="46"/>
      <c r="FH36" s="47"/>
      <c r="FI36" s="46"/>
      <c r="FJ36" s="47"/>
      <c r="FK36" s="46"/>
      <c r="FL36" s="47"/>
      <c r="FM36" s="46"/>
      <c r="FN36" s="47"/>
      <c r="FO36" s="46"/>
      <c r="FP36" s="47"/>
      <c r="FQ36" s="46"/>
      <c r="FR36" s="47"/>
      <c r="FS36" s="46"/>
      <c r="FT36" s="47"/>
      <c r="FU36" s="46"/>
      <c r="FV36" s="47"/>
      <c r="FW36" s="46"/>
      <c r="FX36" s="47"/>
      <c r="FY36" s="46"/>
      <c r="FZ36" s="47"/>
      <c r="GA36" s="46"/>
      <c r="GB36" s="47"/>
      <c r="GC36" s="46"/>
      <c r="GD36" s="47"/>
      <c r="GE36" s="46"/>
      <c r="GF36" s="47"/>
      <c r="GG36" s="46"/>
      <c r="GH36" s="47"/>
      <c r="GI36" s="46"/>
      <c r="GJ36" s="47"/>
      <c r="GK36" s="46"/>
      <c r="GL36" s="47"/>
      <c r="GM36" s="46"/>
      <c r="GN36" s="47"/>
      <c r="GO36" s="46"/>
      <c r="GP36" s="47"/>
      <c r="GQ36" s="46"/>
      <c r="GR36" s="47"/>
      <c r="GS36" s="46"/>
      <c r="GT36" s="47"/>
      <c r="GU36" s="46"/>
      <c r="GV36" s="47"/>
      <c r="GW36" s="46"/>
      <c r="GX36" s="47"/>
      <c r="GY36" s="46"/>
      <c r="GZ36" s="47"/>
      <c r="HA36" s="46"/>
      <c r="HB36" s="47"/>
      <c r="HC36" s="46"/>
      <c r="HD36" s="47"/>
      <c r="HE36" s="46"/>
      <c r="HF36" s="47"/>
      <c r="HG36" s="46"/>
      <c r="HH36" s="47"/>
      <c r="HI36" s="46"/>
      <c r="HJ36" s="47"/>
      <c r="HK36" s="46"/>
      <c r="HL36" s="47"/>
      <c r="HM36" s="46"/>
      <c r="HN36" s="47"/>
      <c r="HO36" s="46"/>
      <c r="HP36" s="47"/>
      <c r="HQ36" s="46"/>
      <c r="HR36" s="47"/>
      <c r="HS36" s="46"/>
      <c r="HT36" s="47"/>
      <c r="HU36" s="48"/>
      <c r="HV36" s="47"/>
      <c r="HW36" s="48"/>
      <c r="HX36" s="47"/>
      <c r="HY36" s="48"/>
      <c r="HZ36" s="47"/>
      <c r="IA36" s="48"/>
      <c r="IB36" s="47"/>
      <c r="IC36" s="48"/>
      <c r="ID36" s="47"/>
      <c r="IE36" s="48"/>
      <c r="IF36" s="47"/>
      <c r="IG36" s="48"/>
      <c r="IH36" s="47"/>
      <c r="II36" s="48"/>
      <c r="IJ36" s="47"/>
      <c r="IK36" s="48"/>
      <c r="IL36" s="47"/>
      <c r="IM36" s="48"/>
      <c r="IN36" s="47"/>
      <c r="IO36" s="48"/>
      <c r="IP36" s="47"/>
      <c r="IQ36" s="48"/>
      <c r="IR36" s="47"/>
      <c r="IS36" s="48"/>
      <c r="IT36" s="47"/>
      <c r="IU36" s="48"/>
      <c r="IV36" s="47"/>
    </row>
    <row r="37" spans="1:256" s="24" customFormat="1" ht="16.5">
      <c r="A37" s="52">
        <v>39714100</v>
      </c>
      <c r="B37" s="34" t="s">
        <v>43</v>
      </c>
      <c r="C37" s="44" t="s">
        <v>44</v>
      </c>
      <c r="D37" s="36" t="s">
        <v>21</v>
      </c>
      <c r="E37" s="38">
        <v>15000000</v>
      </c>
      <c r="F37" s="38">
        <f t="shared" si="1"/>
        <v>30000000</v>
      </c>
      <c r="G37" s="38">
        <v>2</v>
      </c>
      <c r="H37" s="13"/>
      <c r="I37" s="46"/>
      <c r="J37" s="47"/>
      <c r="K37" s="46"/>
      <c r="L37" s="47"/>
      <c r="M37" s="46"/>
      <c r="N37" s="47"/>
      <c r="O37" s="46"/>
      <c r="P37" s="47"/>
      <c r="Q37" s="46"/>
      <c r="R37" s="47"/>
      <c r="S37" s="46"/>
      <c r="T37" s="47"/>
      <c r="U37" s="46"/>
      <c r="V37" s="47"/>
      <c r="W37" s="46"/>
      <c r="X37" s="47"/>
      <c r="Y37" s="46"/>
      <c r="Z37" s="47"/>
      <c r="AA37" s="46"/>
      <c r="AB37" s="47"/>
      <c r="AC37" s="46"/>
      <c r="AD37" s="47"/>
      <c r="AE37" s="46"/>
      <c r="AF37" s="47"/>
      <c r="AG37" s="46"/>
      <c r="AH37" s="47"/>
      <c r="AI37" s="46"/>
      <c r="AJ37" s="47"/>
      <c r="AK37" s="46"/>
      <c r="AL37" s="47"/>
      <c r="AM37" s="46"/>
      <c r="AN37" s="47"/>
      <c r="AO37" s="46"/>
      <c r="AP37" s="47"/>
      <c r="AQ37" s="46"/>
      <c r="AR37" s="47"/>
      <c r="AS37" s="46"/>
      <c r="AT37" s="47"/>
      <c r="AU37" s="46"/>
      <c r="AV37" s="47"/>
      <c r="AW37" s="46"/>
      <c r="AX37" s="47"/>
      <c r="AY37" s="46"/>
      <c r="AZ37" s="47"/>
      <c r="BA37" s="46"/>
      <c r="BB37" s="47"/>
      <c r="BC37" s="46"/>
      <c r="BD37" s="47"/>
      <c r="BE37" s="46"/>
      <c r="BF37" s="47"/>
      <c r="BG37" s="46"/>
      <c r="BH37" s="47"/>
      <c r="BI37" s="46"/>
      <c r="BJ37" s="47"/>
      <c r="BK37" s="46"/>
      <c r="BL37" s="47"/>
      <c r="BM37" s="46"/>
      <c r="BN37" s="47"/>
      <c r="BO37" s="46"/>
      <c r="BP37" s="47"/>
      <c r="BQ37" s="46"/>
      <c r="BR37" s="47"/>
      <c r="BS37" s="46"/>
      <c r="BT37" s="47"/>
      <c r="BU37" s="46"/>
      <c r="BV37" s="47"/>
      <c r="BW37" s="46"/>
      <c r="BX37" s="47"/>
      <c r="BY37" s="46"/>
      <c r="BZ37" s="47"/>
      <c r="CA37" s="46"/>
      <c r="CB37" s="47"/>
      <c r="CC37" s="46"/>
      <c r="CD37" s="47"/>
      <c r="CE37" s="46"/>
      <c r="CF37" s="47"/>
      <c r="CG37" s="46"/>
      <c r="CH37" s="47"/>
      <c r="CI37" s="46"/>
      <c r="CJ37" s="47"/>
      <c r="CK37" s="46"/>
      <c r="CL37" s="47"/>
      <c r="CM37" s="46"/>
      <c r="CN37" s="47"/>
      <c r="CO37" s="46"/>
      <c r="CP37" s="47"/>
      <c r="CQ37" s="46"/>
      <c r="CR37" s="47"/>
      <c r="CS37" s="46"/>
      <c r="CT37" s="47"/>
      <c r="CU37" s="46"/>
      <c r="CV37" s="47"/>
      <c r="CW37" s="46"/>
      <c r="CX37" s="47"/>
      <c r="CY37" s="46"/>
      <c r="CZ37" s="47"/>
      <c r="DA37" s="46"/>
      <c r="DB37" s="47"/>
      <c r="DC37" s="46"/>
      <c r="DD37" s="47"/>
      <c r="DE37" s="46"/>
      <c r="DF37" s="47"/>
      <c r="DG37" s="46"/>
      <c r="DH37" s="47"/>
      <c r="DI37" s="46"/>
      <c r="DJ37" s="47"/>
      <c r="DK37" s="46"/>
      <c r="DL37" s="47"/>
      <c r="DM37" s="46"/>
      <c r="DN37" s="47"/>
      <c r="DO37" s="46"/>
      <c r="DP37" s="47"/>
      <c r="DQ37" s="46"/>
      <c r="DR37" s="47"/>
      <c r="DS37" s="46"/>
      <c r="DT37" s="47"/>
      <c r="DU37" s="46"/>
      <c r="DV37" s="47"/>
      <c r="DW37" s="46"/>
      <c r="DX37" s="47"/>
      <c r="DY37" s="46"/>
      <c r="DZ37" s="47"/>
      <c r="EA37" s="46"/>
      <c r="EB37" s="47"/>
      <c r="EC37" s="46"/>
      <c r="ED37" s="47"/>
      <c r="EE37" s="46"/>
      <c r="EF37" s="47"/>
      <c r="EG37" s="46"/>
      <c r="EH37" s="47"/>
      <c r="EI37" s="48"/>
      <c r="EJ37" s="47"/>
      <c r="EK37" s="46"/>
      <c r="EL37" s="47"/>
      <c r="EM37" s="46"/>
      <c r="EN37" s="47"/>
      <c r="EO37" s="46"/>
      <c r="EP37" s="47"/>
      <c r="EQ37" s="46"/>
      <c r="ER37" s="47"/>
      <c r="ES37" s="46"/>
      <c r="ET37" s="47"/>
      <c r="EU37" s="46"/>
      <c r="EV37" s="47"/>
      <c r="EW37" s="46"/>
      <c r="EX37" s="47"/>
      <c r="EY37" s="46"/>
      <c r="EZ37" s="47"/>
      <c r="FA37" s="46"/>
      <c r="FB37" s="47"/>
      <c r="FC37" s="46"/>
      <c r="FD37" s="47"/>
      <c r="FE37" s="46"/>
      <c r="FF37" s="47"/>
      <c r="FG37" s="46"/>
      <c r="FH37" s="47"/>
      <c r="FI37" s="46"/>
      <c r="FJ37" s="47"/>
      <c r="FK37" s="46"/>
      <c r="FL37" s="47"/>
      <c r="FM37" s="46"/>
      <c r="FN37" s="47"/>
      <c r="FO37" s="46"/>
      <c r="FP37" s="47"/>
      <c r="FQ37" s="46"/>
      <c r="FR37" s="47"/>
      <c r="FS37" s="46"/>
      <c r="FT37" s="47"/>
      <c r="FU37" s="46"/>
      <c r="FV37" s="47"/>
      <c r="FW37" s="46"/>
      <c r="FX37" s="47"/>
      <c r="FY37" s="46"/>
      <c r="FZ37" s="47"/>
      <c r="GA37" s="46"/>
      <c r="GB37" s="47"/>
      <c r="GC37" s="46"/>
      <c r="GD37" s="47"/>
      <c r="GE37" s="46"/>
      <c r="GF37" s="47"/>
      <c r="GG37" s="46"/>
      <c r="GH37" s="47"/>
      <c r="GI37" s="46"/>
      <c r="GJ37" s="47"/>
      <c r="GK37" s="46"/>
      <c r="GL37" s="47"/>
      <c r="GM37" s="46"/>
      <c r="GN37" s="47"/>
      <c r="GO37" s="46"/>
      <c r="GP37" s="47"/>
      <c r="GQ37" s="46"/>
      <c r="GR37" s="47"/>
      <c r="GS37" s="46"/>
      <c r="GT37" s="47"/>
      <c r="GU37" s="46"/>
      <c r="GV37" s="47"/>
      <c r="GW37" s="46"/>
      <c r="GX37" s="47"/>
      <c r="GY37" s="46"/>
      <c r="GZ37" s="47"/>
      <c r="HA37" s="46"/>
      <c r="HB37" s="47"/>
      <c r="HC37" s="46"/>
      <c r="HD37" s="47"/>
      <c r="HE37" s="46"/>
      <c r="HF37" s="47"/>
      <c r="HG37" s="46"/>
      <c r="HH37" s="47"/>
      <c r="HI37" s="46"/>
      <c r="HJ37" s="47"/>
      <c r="HK37" s="46"/>
      <c r="HL37" s="47"/>
      <c r="HM37" s="46"/>
      <c r="HN37" s="47"/>
      <c r="HO37" s="46"/>
      <c r="HP37" s="47"/>
      <c r="HQ37" s="46"/>
      <c r="HR37" s="47"/>
      <c r="HS37" s="46"/>
      <c r="HT37" s="47"/>
      <c r="HU37" s="48"/>
      <c r="HV37" s="47"/>
      <c r="HW37" s="48"/>
      <c r="HX37" s="47"/>
      <c r="HY37" s="48"/>
      <c r="HZ37" s="47"/>
      <c r="IA37" s="48"/>
      <c r="IB37" s="47"/>
      <c r="IC37" s="48"/>
      <c r="ID37" s="47"/>
      <c r="IE37" s="48"/>
      <c r="IF37" s="47"/>
      <c r="IG37" s="48"/>
      <c r="IH37" s="47"/>
      <c r="II37" s="48"/>
      <c r="IJ37" s="47"/>
      <c r="IK37" s="48"/>
      <c r="IL37" s="47"/>
      <c r="IM37" s="48"/>
      <c r="IN37" s="47"/>
      <c r="IO37" s="48"/>
      <c r="IP37" s="47"/>
      <c r="IQ37" s="48"/>
      <c r="IR37" s="47"/>
      <c r="IS37" s="48"/>
      <c r="IT37" s="47"/>
      <c r="IU37" s="48"/>
      <c r="IV37" s="47"/>
    </row>
    <row r="38" spans="1:256" s="53" customFormat="1" ht="16.5">
      <c r="A38" s="43">
        <v>22111110</v>
      </c>
      <c r="B38" s="34" t="s">
        <v>45</v>
      </c>
      <c r="C38" s="33" t="s">
        <v>23</v>
      </c>
      <c r="D38" s="36" t="s">
        <v>40</v>
      </c>
      <c r="E38" s="38">
        <v>2500</v>
      </c>
      <c r="F38" s="38">
        <f t="shared" si="1"/>
        <v>900000</v>
      </c>
      <c r="G38" s="51">
        <v>360</v>
      </c>
      <c r="H38" s="13"/>
      <c r="I38" s="46"/>
      <c r="J38" s="47"/>
      <c r="K38" s="46"/>
      <c r="L38" s="47"/>
      <c r="M38" s="46"/>
      <c r="N38" s="47"/>
      <c r="O38" s="46"/>
      <c r="P38" s="47"/>
      <c r="Q38" s="46"/>
      <c r="R38" s="47"/>
      <c r="S38" s="46"/>
      <c r="T38" s="47"/>
      <c r="U38" s="46"/>
      <c r="V38" s="47"/>
      <c r="W38" s="46"/>
      <c r="X38" s="47"/>
      <c r="Y38" s="46"/>
      <c r="Z38" s="47"/>
      <c r="AA38" s="46"/>
      <c r="AB38" s="47"/>
      <c r="AC38" s="46"/>
      <c r="AD38" s="47"/>
      <c r="AE38" s="46"/>
      <c r="AF38" s="47"/>
      <c r="AG38" s="46"/>
      <c r="AH38" s="47"/>
      <c r="AI38" s="46"/>
      <c r="AJ38" s="47"/>
      <c r="AK38" s="46"/>
      <c r="AL38" s="47"/>
      <c r="AM38" s="46"/>
      <c r="AN38" s="47"/>
      <c r="AO38" s="46"/>
      <c r="AP38" s="47"/>
      <c r="AQ38" s="46"/>
      <c r="AR38" s="47"/>
      <c r="AS38" s="46"/>
      <c r="AT38" s="47"/>
      <c r="AU38" s="46"/>
      <c r="AV38" s="47"/>
      <c r="AW38" s="46"/>
      <c r="AX38" s="47"/>
      <c r="AY38" s="46"/>
      <c r="AZ38" s="47"/>
      <c r="BA38" s="46"/>
      <c r="BB38" s="47"/>
      <c r="BC38" s="46"/>
      <c r="BD38" s="47"/>
      <c r="BE38" s="46"/>
      <c r="BF38" s="47"/>
      <c r="BG38" s="46"/>
      <c r="BH38" s="47"/>
      <c r="BI38" s="46"/>
      <c r="BJ38" s="47"/>
      <c r="BK38" s="46"/>
      <c r="BL38" s="47"/>
      <c r="BM38" s="46"/>
      <c r="BN38" s="47"/>
      <c r="BO38" s="46"/>
      <c r="BP38" s="47"/>
      <c r="BQ38" s="46"/>
      <c r="BR38" s="47"/>
      <c r="BS38" s="46"/>
      <c r="BT38" s="47"/>
      <c r="BU38" s="46"/>
      <c r="BV38" s="47"/>
      <c r="BW38" s="46"/>
      <c r="BX38" s="47"/>
      <c r="BY38" s="46"/>
      <c r="BZ38" s="47"/>
      <c r="CA38" s="46"/>
      <c r="CB38" s="47"/>
      <c r="CC38" s="46"/>
      <c r="CD38" s="47"/>
      <c r="CE38" s="46"/>
      <c r="CF38" s="47"/>
      <c r="CG38" s="46"/>
      <c r="CH38" s="47"/>
      <c r="CI38" s="46"/>
      <c r="CJ38" s="47"/>
      <c r="CK38" s="46"/>
      <c r="CL38" s="47"/>
      <c r="CM38" s="46"/>
      <c r="CN38" s="47"/>
      <c r="CO38" s="46"/>
      <c r="CP38" s="47"/>
      <c r="CQ38" s="46"/>
      <c r="CR38" s="47"/>
      <c r="CS38" s="46"/>
      <c r="CT38" s="47"/>
      <c r="CU38" s="46"/>
      <c r="CV38" s="47"/>
      <c r="CW38" s="46"/>
      <c r="CX38" s="47"/>
      <c r="CY38" s="46"/>
      <c r="CZ38" s="47"/>
      <c r="DA38" s="46"/>
      <c r="DB38" s="47"/>
      <c r="DC38" s="46"/>
      <c r="DD38" s="47"/>
      <c r="DE38" s="46"/>
      <c r="DF38" s="47"/>
      <c r="DG38" s="46"/>
      <c r="DH38" s="47"/>
      <c r="DI38" s="46"/>
      <c r="DJ38" s="47"/>
      <c r="DK38" s="46"/>
      <c r="DL38" s="47"/>
      <c r="DM38" s="46"/>
      <c r="DN38" s="47"/>
      <c r="DO38" s="46"/>
      <c r="DP38" s="47"/>
      <c r="DQ38" s="46"/>
      <c r="DR38" s="47"/>
      <c r="DS38" s="46"/>
      <c r="DT38" s="47"/>
      <c r="DU38" s="46"/>
      <c r="DV38" s="47"/>
      <c r="DW38" s="46"/>
      <c r="DX38" s="47"/>
      <c r="DY38" s="46"/>
      <c r="DZ38" s="47"/>
      <c r="EA38" s="46"/>
      <c r="EB38" s="47"/>
      <c r="EC38" s="46"/>
      <c r="ED38" s="47"/>
      <c r="EE38" s="46"/>
      <c r="EF38" s="47"/>
      <c r="EG38" s="46"/>
      <c r="EH38" s="47"/>
      <c r="EI38" s="48"/>
      <c r="EJ38" s="47"/>
      <c r="EK38" s="46"/>
      <c r="EL38" s="47"/>
      <c r="EM38" s="46"/>
      <c r="EN38" s="47"/>
      <c r="EO38" s="46"/>
      <c r="EP38" s="47"/>
      <c r="EQ38" s="46"/>
      <c r="ER38" s="47"/>
      <c r="ES38" s="46"/>
      <c r="ET38" s="47"/>
      <c r="EU38" s="46"/>
      <c r="EV38" s="47"/>
      <c r="EW38" s="46"/>
      <c r="EX38" s="47"/>
      <c r="EY38" s="46"/>
      <c r="EZ38" s="47"/>
      <c r="FA38" s="46"/>
      <c r="FB38" s="47"/>
      <c r="FC38" s="46"/>
      <c r="FD38" s="47"/>
      <c r="FE38" s="46"/>
      <c r="FF38" s="47"/>
      <c r="FG38" s="46"/>
      <c r="FH38" s="47"/>
      <c r="FI38" s="46"/>
      <c r="FJ38" s="47"/>
      <c r="FK38" s="46"/>
      <c r="FL38" s="47"/>
      <c r="FM38" s="46"/>
      <c r="FN38" s="47"/>
      <c r="FO38" s="46"/>
      <c r="FP38" s="47"/>
      <c r="FQ38" s="46"/>
      <c r="FR38" s="47"/>
      <c r="FS38" s="46"/>
      <c r="FT38" s="47"/>
      <c r="FU38" s="46"/>
      <c r="FV38" s="47"/>
      <c r="FW38" s="46"/>
      <c r="FX38" s="47"/>
      <c r="FY38" s="46"/>
      <c r="FZ38" s="47"/>
      <c r="GA38" s="46"/>
      <c r="GB38" s="47"/>
      <c r="GC38" s="46"/>
      <c r="GD38" s="47"/>
      <c r="GE38" s="46"/>
      <c r="GF38" s="47"/>
      <c r="GG38" s="46"/>
      <c r="GH38" s="47"/>
      <c r="GI38" s="46"/>
      <c r="GJ38" s="47"/>
      <c r="GK38" s="46"/>
      <c r="GL38" s="47"/>
      <c r="GM38" s="46"/>
      <c r="GN38" s="47"/>
      <c r="GO38" s="46"/>
      <c r="GP38" s="47"/>
      <c r="GQ38" s="46"/>
      <c r="GR38" s="47"/>
      <c r="GS38" s="46"/>
      <c r="GT38" s="47"/>
      <c r="GU38" s="46"/>
      <c r="GV38" s="47"/>
      <c r="GW38" s="46"/>
      <c r="GX38" s="47"/>
      <c r="GY38" s="46"/>
      <c r="GZ38" s="47"/>
      <c r="HA38" s="46"/>
      <c r="HB38" s="47"/>
      <c r="HC38" s="46"/>
      <c r="HD38" s="47"/>
      <c r="HE38" s="46"/>
      <c r="HF38" s="47"/>
      <c r="HG38" s="46"/>
      <c r="HH38" s="47"/>
      <c r="HI38" s="46"/>
      <c r="HJ38" s="47"/>
      <c r="HK38" s="46"/>
      <c r="HL38" s="47"/>
      <c r="HM38" s="46"/>
      <c r="HN38" s="47"/>
      <c r="HO38" s="46"/>
      <c r="HP38" s="47"/>
      <c r="HQ38" s="46"/>
      <c r="HR38" s="47"/>
      <c r="HS38" s="46"/>
      <c r="HT38" s="47"/>
      <c r="HU38" s="48"/>
      <c r="HV38" s="47"/>
      <c r="HW38" s="48"/>
      <c r="HX38" s="47"/>
      <c r="HY38" s="48"/>
      <c r="HZ38" s="47"/>
      <c r="IA38" s="48"/>
      <c r="IB38" s="47"/>
      <c r="IC38" s="48"/>
      <c r="ID38" s="47"/>
      <c r="IE38" s="48"/>
      <c r="IF38" s="47"/>
      <c r="IG38" s="48"/>
      <c r="IH38" s="47"/>
      <c r="II38" s="48"/>
      <c r="IJ38" s="47"/>
      <c r="IK38" s="48"/>
      <c r="IL38" s="47"/>
      <c r="IM38" s="48"/>
      <c r="IN38" s="47"/>
      <c r="IO38" s="48"/>
      <c r="IP38" s="47"/>
      <c r="IQ38" s="48"/>
      <c r="IR38" s="47"/>
      <c r="IS38" s="48"/>
      <c r="IT38" s="47"/>
      <c r="IU38" s="48"/>
      <c r="IV38" s="47"/>
    </row>
    <row r="39" spans="1:256" s="24" customFormat="1" ht="28.5">
      <c r="A39" s="56" t="s">
        <v>46</v>
      </c>
      <c r="B39" s="34" t="s">
        <v>47</v>
      </c>
      <c r="C39" s="57" t="s">
        <v>23</v>
      </c>
      <c r="D39" s="58" t="s">
        <v>48</v>
      </c>
      <c r="E39" s="50">
        <v>987000</v>
      </c>
      <c r="F39" s="50">
        <v>987000</v>
      </c>
      <c r="G39" s="59">
        <v>1</v>
      </c>
      <c r="H39" s="13"/>
      <c r="I39" s="46"/>
      <c r="J39" s="47"/>
      <c r="K39" s="46"/>
      <c r="L39" s="47"/>
      <c r="M39" s="46"/>
      <c r="N39" s="47"/>
      <c r="O39" s="46"/>
      <c r="P39" s="47"/>
      <c r="Q39" s="46"/>
      <c r="R39" s="47"/>
      <c r="S39" s="46"/>
      <c r="T39" s="47"/>
      <c r="U39" s="46"/>
      <c r="V39" s="47"/>
      <c r="W39" s="54"/>
      <c r="X39" s="55"/>
      <c r="Y39" s="54"/>
      <c r="Z39" s="55"/>
      <c r="AA39" s="54"/>
      <c r="AB39" s="55"/>
      <c r="AC39" s="54"/>
      <c r="AD39" s="55"/>
      <c r="AE39" s="54"/>
      <c r="AF39" s="55"/>
      <c r="AG39" s="54"/>
      <c r="AH39" s="55"/>
      <c r="AI39" s="54"/>
      <c r="AJ39" s="55"/>
      <c r="AK39" s="54"/>
      <c r="AL39" s="55"/>
      <c r="AM39" s="54"/>
      <c r="AN39" s="55"/>
      <c r="AO39" s="54"/>
      <c r="AP39" s="55"/>
      <c r="AQ39" s="54"/>
      <c r="AR39" s="55"/>
      <c r="AS39" s="54"/>
      <c r="AT39" s="55"/>
      <c r="AU39" s="54"/>
      <c r="AV39" s="55"/>
      <c r="AW39" s="54"/>
      <c r="AX39" s="55"/>
      <c r="AY39" s="54"/>
      <c r="AZ39" s="55"/>
      <c r="BA39" s="54"/>
      <c r="BB39" s="55"/>
      <c r="BC39" s="54"/>
      <c r="BD39" s="55"/>
      <c r="BE39" s="54"/>
      <c r="BF39" s="55"/>
      <c r="BG39" s="54"/>
      <c r="BH39" s="55"/>
      <c r="BI39" s="54"/>
      <c r="BJ39" s="55"/>
      <c r="BK39" s="54"/>
      <c r="BL39" s="55"/>
      <c r="BM39" s="54"/>
      <c r="BN39" s="55"/>
      <c r="BO39" s="54"/>
      <c r="BP39" s="55"/>
      <c r="BQ39" s="54"/>
      <c r="BR39" s="55"/>
      <c r="BS39" s="54"/>
      <c r="BT39" s="55"/>
      <c r="BU39" s="54"/>
      <c r="BV39" s="55"/>
      <c r="BW39" s="54"/>
      <c r="BX39" s="55"/>
      <c r="BY39" s="54"/>
      <c r="BZ39" s="55"/>
      <c r="CA39" s="54"/>
      <c r="CB39" s="55"/>
      <c r="CC39" s="54"/>
      <c r="CD39" s="55"/>
      <c r="CE39" s="54"/>
      <c r="CF39" s="55"/>
      <c r="CG39" s="54"/>
      <c r="CH39" s="55"/>
      <c r="CI39" s="54"/>
      <c r="CJ39" s="55"/>
      <c r="CK39" s="54"/>
      <c r="CL39" s="55"/>
      <c r="CM39" s="54"/>
      <c r="CN39" s="55"/>
      <c r="CO39" s="54"/>
      <c r="CP39" s="55"/>
      <c r="CQ39" s="54"/>
      <c r="CR39" s="55"/>
      <c r="CS39" s="54"/>
      <c r="CT39" s="55"/>
      <c r="CU39" s="54"/>
      <c r="CV39" s="55"/>
      <c r="CW39" s="54"/>
      <c r="CX39" s="55"/>
      <c r="CY39" s="54"/>
      <c r="CZ39" s="55"/>
      <c r="DA39" s="54"/>
      <c r="DB39" s="55"/>
      <c r="DC39" s="54"/>
      <c r="DD39" s="55"/>
      <c r="DE39" s="54"/>
      <c r="DF39" s="55"/>
      <c r="DG39" s="54"/>
      <c r="DH39" s="55"/>
      <c r="DI39" s="54"/>
      <c r="DJ39" s="55"/>
      <c r="DK39" s="54"/>
      <c r="DL39" s="55"/>
      <c r="DM39" s="54"/>
      <c r="DN39" s="55"/>
      <c r="DO39" s="54"/>
      <c r="DP39" s="55"/>
      <c r="DQ39" s="54"/>
      <c r="DR39" s="55"/>
      <c r="DS39" s="54"/>
      <c r="DT39" s="55"/>
      <c r="DU39" s="54"/>
      <c r="DV39" s="55"/>
      <c r="DW39" s="54"/>
      <c r="DX39" s="55"/>
      <c r="DY39" s="54"/>
      <c r="DZ39" s="55"/>
      <c r="EA39" s="54"/>
      <c r="EB39" s="55"/>
      <c r="EC39" s="54"/>
      <c r="ED39" s="55"/>
      <c r="EE39" s="54"/>
      <c r="EF39" s="55"/>
      <c r="EG39" s="54"/>
      <c r="EH39" s="55"/>
      <c r="EI39" s="54"/>
      <c r="EJ39" s="55"/>
      <c r="EK39" s="54"/>
      <c r="EL39" s="55"/>
      <c r="EM39" s="54"/>
      <c r="EN39" s="55"/>
      <c r="EO39" s="54"/>
      <c r="EP39" s="55"/>
      <c r="EQ39" s="54"/>
      <c r="ER39" s="55"/>
      <c r="ES39" s="54"/>
      <c r="ET39" s="55"/>
      <c r="EU39" s="54"/>
      <c r="EV39" s="55"/>
      <c r="EW39" s="54"/>
      <c r="EX39" s="55"/>
      <c r="EY39" s="54"/>
      <c r="EZ39" s="55"/>
      <c r="FA39" s="54"/>
      <c r="FB39" s="55"/>
      <c r="FC39" s="54"/>
      <c r="FD39" s="55"/>
      <c r="FE39" s="54"/>
      <c r="FF39" s="55"/>
      <c r="FG39" s="54"/>
      <c r="FH39" s="55"/>
      <c r="FI39" s="54"/>
      <c r="FJ39" s="55"/>
      <c r="FK39" s="54"/>
      <c r="FL39" s="55"/>
      <c r="FM39" s="54"/>
      <c r="FN39" s="55"/>
      <c r="FO39" s="54"/>
      <c r="FP39" s="55"/>
      <c r="FQ39" s="54"/>
      <c r="FR39" s="55"/>
      <c r="FS39" s="54"/>
      <c r="FT39" s="55"/>
      <c r="FU39" s="54"/>
      <c r="FV39" s="55"/>
      <c r="FW39" s="54"/>
      <c r="FX39" s="55"/>
      <c r="FY39" s="54"/>
      <c r="FZ39" s="55"/>
      <c r="GA39" s="54"/>
      <c r="GB39" s="55"/>
      <c r="GC39" s="54"/>
      <c r="GD39" s="55"/>
      <c r="GE39" s="54"/>
      <c r="GF39" s="55"/>
      <c r="GG39" s="54"/>
      <c r="GH39" s="55"/>
      <c r="GI39" s="54"/>
      <c r="GJ39" s="55"/>
      <c r="GK39" s="54"/>
      <c r="GL39" s="55"/>
      <c r="GM39" s="54"/>
      <c r="GN39" s="55"/>
      <c r="GO39" s="54"/>
      <c r="GP39" s="55"/>
      <c r="GQ39" s="54"/>
      <c r="GR39" s="55"/>
      <c r="GS39" s="54"/>
      <c r="GT39" s="55"/>
      <c r="GU39" s="54"/>
      <c r="GV39" s="55"/>
      <c r="GW39" s="54"/>
      <c r="GX39" s="55"/>
      <c r="GY39" s="54"/>
      <c r="GZ39" s="55"/>
      <c r="HA39" s="54"/>
      <c r="HB39" s="55"/>
      <c r="HC39" s="54"/>
      <c r="HD39" s="55"/>
      <c r="HE39" s="54"/>
      <c r="HF39" s="55"/>
      <c r="HG39" s="54"/>
      <c r="HH39" s="55"/>
      <c r="HI39" s="54"/>
      <c r="HJ39" s="55"/>
      <c r="HK39" s="54"/>
      <c r="HL39" s="55"/>
      <c r="HM39" s="54"/>
      <c r="HN39" s="55"/>
      <c r="HO39" s="54"/>
      <c r="HP39" s="55"/>
      <c r="HQ39" s="54"/>
      <c r="HR39" s="55"/>
      <c r="HS39" s="54"/>
      <c r="HT39" s="55"/>
      <c r="HU39" s="54"/>
      <c r="HV39" s="55"/>
      <c r="HW39" s="54"/>
      <c r="HX39" s="55"/>
      <c r="HY39" s="54"/>
      <c r="HZ39" s="55"/>
      <c r="IA39" s="54"/>
      <c r="IB39" s="55"/>
      <c r="IC39" s="54"/>
      <c r="ID39" s="55"/>
      <c r="IE39" s="54"/>
      <c r="IF39" s="55"/>
      <c r="IG39" s="54"/>
      <c r="IH39" s="55"/>
      <c r="II39" s="54"/>
      <c r="IJ39" s="55"/>
      <c r="IK39" s="54"/>
      <c r="IL39" s="55"/>
      <c r="IM39" s="54"/>
      <c r="IN39" s="55"/>
      <c r="IO39" s="54"/>
      <c r="IP39" s="55"/>
      <c r="IQ39" s="54"/>
      <c r="IR39" s="55"/>
      <c r="IS39" s="54"/>
      <c r="IT39" s="55"/>
      <c r="IU39" s="54"/>
      <c r="IV39" s="55"/>
    </row>
    <row r="40" spans="1:256" s="60" customFormat="1" ht="28.5">
      <c r="A40" s="56" t="s">
        <v>49</v>
      </c>
      <c r="B40" s="34" t="s">
        <v>50</v>
      </c>
      <c r="C40" s="57" t="s">
        <v>23</v>
      </c>
      <c r="D40" s="58" t="s">
        <v>48</v>
      </c>
      <c r="E40" s="50">
        <v>620000</v>
      </c>
      <c r="F40" s="50">
        <f t="shared" si="1"/>
        <v>620000</v>
      </c>
      <c r="G40" s="59">
        <v>1</v>
      </c>
      <c r="H40" s="13"/>
      <c r="I40" s="46"/>
      <c r="J40" s="47"/>
      <c r="K40" s="46"/>
      <c r="L40" s="47"/>
      <c r="M40" s="46"/>
      <c r="N40" s="47"/>
      <c r="O40" s="46"/>
      <c r="P40" s="47"/>
      <c r="Q40" s="46"/>
      <c r="R40" s="47"/>
      <c r="S40" s="46"/>
      <c r="T40" s="47"/>
      <c r="U40" s="46"/>
      <c r="V40" s="47"/>
      <c r="W40" s="46"/>
      <c r="X40" s="47"/>
      <c r="Y40" s="46"/>
      <c r="Z40" s="47"/>
      <c r="AA40" s="46"/>
      <c r="AB40" s="47"/>
      <c r="AC40" s="46"/>
      <c r="AD40" s="47"/>
      <c r="AE40" s="46"/>
      <c r="AF40" s="47"/>
      <c r="AG40" s="46"/>
      <c r="AH40" s="47"/>
      <c r="AI40" s="46"/>
      <c r="AJ40" s="47"/>
      <c r="AK40" s="46"/>
      <c r="AL40" s="47"/>
      <c r="AM40" s="46"/>
      <c r="AN40" s="47"/>
      <c r="AO40" s="46"/>
      <c r="AP40" s="47"/>
      <c r="AQ40" s="46"/>
      <c r="AR40" s="47"/>
      <c r="AS40" s="46"/>
      <c r="AT40" s="47"/>
      <c r="AU40" s="46"/>
      <c r="AV40" s="47"/>
      <c r="AW40" s="46"/>
      <c r="AX40" s="47"/>
      <c r="AY40" s="46"/>
      <c r="AZ40" s="47"/>
      <c r="BA40" s="46"/>
      <c r="BB40" s="47"/>
      <c r="BC40" s="46"/>
      <c r="BD40" s="47"/>
      <c r="BE40" s="46"/>
      <c r="BF40" s="47"/>
      <c r="BG40" s="46"/>
      <c r="BH40" s="47"/>
      <c r="BI40" s="46"/>
      <c r="BJ40" s="47"/>
      <c r="BK40" s="46"/>
      <c r="BL40" s="47"/>
      <c r="BM40" s="46"/>
      <c r="BN40" s="47"/>
      <c r="BO40" s="46"/>
      <c r="BP40" s="47"/>
      <c r="BQ40" s="46"/>
      <c r="BR40" s="47"/>
      <c r="BS40" s="46"/>
      <c r="BT40" s="47"/>
      <c r="BU40" s="46"/>
      <c r="BV40" s="47"/>
      <c r="BW40" s="46"/>
      <c r="BX40" s="47"/>
      <c r="BY40" s="46"/>
      <c r="BZ40" s="47"/>
      <c r="CA40" s="46"/>
      <c r="CB40" s="47"/>
      <c r="CC40" s="46"/>
      <c r="CD40" s="47"/>
      <c r="CE40" s="46"/>
      <c r="CF40" s="47"/>
      <c r="CG40" s="46"/>
      <c r="CH40" s="47"/>
      <c r="CI40" s="46"/>
      <c r="CJ40" s="47"/>
      <c r="CK40" s="46"/>
      <c r="CL40" s="47"/>
      <c r="CM40" s="46"/>
      <c r="CN40" s="47"/>
      <c r="CO40" s="46"/>
      <c r="CP40" s="47"/>
      <c r="CQ40" s="46"/>
      <c r="CR40" s="47"/>
      <c r="CS40" s="46"/>
      <c r="CT40" s="47"/>
      <c r="CU40" s="46"/>
      <c r="CV40" s="47"/>
      <c r="CW40" s="46"/>
      <c r="CX40" s="47"/>
      <c r="CY40" s="46"/>
      <c r="CZ40" s="47"/>
      <c r="DA40" s="46"/>
      <c r="DB40" s="47"/>
      <c r="DC40" s="46"/>
      <c r="DD40" s="47"/>
      <c r="DE40" s="46"/>
      <c r="DF40" s="47"/>
      <c r="DG40" s="46"/>
      <c r="DH40" s="47"/>
      <c r="DI40" s="46"/>
      <c r="DJ40" s="47"/>
      <c r="DK40" s="46"/>
      <c r="DL40" s="47"/>
      <c r="DM40" s="46"/>
      <c r="DN40" s="47"/>
      <c r="DO40" s="46"/>
      <c r="DP40" s="47"/>
      <c r="DQ40" s="46"/>
      <c r="DR40" s="47"/>
      <c r="DS40" s="46"/>
      <c r="DT40" s="47"/>
      <c r="DU40" s="46"/>
      <c r="DV40" s="47"/>
      <c r="DW40" s="46"/>
      <c r="DX40" s="47"/>
      <c r="DY40" s="46"/>
      <c r="DZ40" s="47"/>
      <c r="EA40" s="46"/>
      <c r="EB40" s="47"/>
      <c r="EC40" s="46"/>
      <c r="ED40" s="47"/>
      <c r="EE40" s="46"/>
      <c r="EF40" s="47"/>
      <c r="EG40" s="46"/>
      <c r="EH40" s="47"/>
      <c r="EI40" s="48"/>
      <c r="EJ40" s="47"/>
      <c r="EK40" s="46"/>
      <c r="EL40" s="47"/>
      <c r="EM40" s="46"/>
      <c r="EN40" s="47"/>
      <c r="EO40" s="46"/>
      <c r="EP40" s="47"/>
      <c r="EQ40" s="46"/>
      <c r="ER40" s="47"/>
      <c r="ES40" s="46"/>
      <c r="ET40" s="47"/>
      <c r="EU40" s="46"/>
      <c r="EV40" s="47"/>
      <c r="EW40" s="46"/>
      <c r="EX40" s="47"/>
      <c r="EY40" s="46"/>
      <c r="EZ40" s="47"/>
      <c r="FA40" s="46"/>
      <c r="FB40" s="47"/>
      <c r="FC40" s="46"/>
      <c r="FD40" s="47"/>
      <c r="FE40" s="46"/>
      <c r="FF40" s="47"/>
      <c r="FG40" s="46"/>
      <c r="FH40" s="47"/>
      <c r="FI40" s="46"/>
      <c r="FJ40" s="47"/>
      <c r="FK40" s="46"/>
      <c r="FL40" s="47"/>
      <c r="FM40" s="46"/>
      <c r="FN40" s="47"/>
      <c r="FO40" s="46"/>
      <c r="FP40" s="47"/>
      <c r="FQ40" s="46"/>
      <c r="FR40" s="47"/>
      <c r="FS40" s="46"/>
      <c r="FT40" s="47"/>
      <c r="FU40" s="46"/>
      <c r="FV40" s="47"/>
      <c r="FW40" s="46"/>
      <c r="FX40" s="47"/>
      <c r="FY40" s="46"/>
      <c r="FZ40" s="47"/>
      <c r="GA40" s="46"/>
      <c r="GB40" s="47"/>
      <c r="GC40" s="46"/>
      <c r="GD40" s="47"/>
      <c r="GE40" s="46"/>
      <c r="GF40" s="47"/>
      <c r="GG40" s="46"/>
      <c r="GH40" s="47"/>
      <c r="GI40" s="46"/>
      <c r="GJ40" s="47"/>
      <c r="GK40" s="46"/>
      <c r="GL40" s="47"/>
      <c r="GM40" s="46"/>
      <c r="GN40" s="47"/>
      <c r="GO40" s="46"/>
      <c r="GP40" s="47"/>
      <c r="GQ40" s="46"/>
      <c r="GR40" s="47"/>
      <c r="GS40" s="46"/>
      <c r="GT40" s="47"/>
      <c r="GU40" s="46"/>
      <c r="GV40" s="47"/>
      <c r="GW40" s="46"/>
      <c r="GX40" s="47"/>
      <c r="GY40" s="46"/>
      <c r="GZ40" s="47"/>
      <c r="HA40" s="46"/>
      <c r="HB40" s="47"/>
      <c r="HC40" s="46"/>
      <c r="HD40" s="47"/>
      <c r="HE40" s="46"/>
      <c r="HF40" s="47"/>
      <c r="HG40" s="46"/>
      <c r="HH40" s="47"/>
      <c r="HI40" s="46"/>
      <c r="HJ40" s="47"/>
      <c r="HK40" s="46"/>
      <c r="HL40" s="47"/>
      <c r="HM40" s="46"/>
      <c r="HN40" s="47"/>
      <c r="HO40" s="46"/>
      <c r="HP40" s="47"/>
      <c r="HQ40" s="46"/>
      <c r="HR40" s="47"/>
      <c r="HS40" s="46"/>
      <c r="HT40" s="47"/>
      <c r="HU40" s="48"/>
      <c r="HV40" s="47"/>
      <c r="HW40" s="48"/>
      <c r="HX40" s="47"/>
      <c r="HY40" s="48"/>
      <c r="HZ40" s="47"/>
      <c r="IA40" s="48"/>
      <c r="IB40" s="47"/>
      <c r="IC40" s="48"/>
      <c r="ID40" s="47"/>
      <c r="IE40" s="48"/>
      <c r="IF40" s="47"/>
      <c r="IG40" s="48"/>
      <c r="IH40" s="47"/>
      <c r="II40" s="48"/>
      <c r="IJ40" s="47"/>
      <c r="IK40" s="48"/>
      <c r="IL40" s="47"/>
      <c r="IM40" s="48"/>
      <c r="IN40" s="47"/>
      <c r="IO40" s="48"/>
      <c r="IP40" s="47"/>
      <c r="IQ40" s="48"/>
      <c r="IR40" s="47"/>
      <c r="IS40" s="48"/>
      <c r="IT40" s="47"/>
      <c r="IU40" s="48"/>
      <c r="IV40" s="47"/>
    </row>
    <row r="41" spans="1:256" s="24" customFormat="1" ht="16.5">
      <c r="A41" s="61" t="s">
        <v>51</v>
      </c>
      <c r="B41" s="34" t="s">
        <v>52</v>
      </c>
      <c r="C41" s="57" t="s">
        <v>23</v>
      </c>
      <c r="D41" s="58" t="s">
        <v>40</v>
      </c>
      <c r="E41" s="50">
        <v>350000</v>
      </c>
      <c r="F41" s="38">
        <f t="shared" si="1"/>
        <v>700000</v>
      </c>
      <c r="G41" s="51">
        <v>2</v>
      </c>
      <c r="H41" s="13"/>
      <c r="I41" s="46"/>
      <c r="J41" s="47"/>
      <c r="K41" s="46"/>
      <c r="L41" s="47"/>
      <c r="M41" s="46"/>
      <c r="N41" s="47"/>
      <c r="O41" s="46"/>
      <c r="P41" s="47"/>
      <c r="Q41" s="46"/>
      <c r="R41" s="47"/>
      <c r="S41" s="46"/>
      <c r="T41" s="47"/>
      <c r="U41" s="46"/>
      <c r="V41" s="47"/>
      <c r="W41" s="46"/>
      <c r="X41" s="47"/>
      <c r="Y41" s="46"/>
      <c r="Z41" s="47"/>
      <c r="AA41" s="46"/>
      <c r="AB41" s="47"/>
      <c r="AC41" s="46"/>
      <c r="AD41" s="47"/>
      <c r="AE41" s="46"/>
      <c r="AF41" s="47"/>
      <c r="AG41" s="46"/>
      <c r="AH41" s="47"/>
      <c r="AI41" s="46"/>
      <c r="AJ41" s="47"/>
      <c r="AK41" s="46"/>
      <c r="AL41" s="47"/>
      <c r="AM41" s="46"/>
      <c r="AN41" s="47"/>
      <c r="AO41" s="46"/>
      <c r="AP41" s="47"/>
      <c r="AQ41" s="46"/>
      <c r="AR41" s="47"/>
      <c r="AS41" s="46"/>
      <c r="AT41" s="47"/>
      <c r="AU41" s="46"/>
      <c r="AV41" s="47"/>
      <c r="AW41" s="46"/>
      <c r="AX41" s="47"/>
      <c r="AY41" s="46"/>
      <c r="AZ41" s="47"/>
      <c r="BA41" s="46"/>
      <c r="BB41" s="47"/>
      <c r="BC41" s="46"/>
      <c r="BD41" s="47"/>
      <c r="BE41" s="46"/>
      <c r="BF41" s="47"/>
      <c r="BG41" s="46"/>
      <c r="BH41" s="47"/>
      <c r="BI41" s="46"/>
      <c r="BJ41" s="47"/>
      <c r="BK41" s="46"/>
      <c r="BL41" s="47"/>
      <c r="BM41" s="46"/>
      <c r="BN41" s="47"/>
      <c r="BO41" s="46"/>
      <c r="BP41" s="47"/>
      <c r="BQ41" s="46"/>
      <c r="BR41" s="47"/>
      <c r="BS41" s="46"/>
      <c r="BT41" s="47"/>
      <c r="BU41" s="46"/>
      <c r="BV41" s="47"/>
      <c r="BW41" s="46"/>
      <c r="BX41" s="47"/>
      <c r="BY41" s="46"/>
      <c r="BZ41" s="47"/>
      <c r="CA41" s="46"/>
      <c r="CB41" s="47"/>
      <c r="CC41" s="46"/>
      <c r="CD41" s="47"/>
      <c r="CE41" s="46"/>
      <c r="CF41" s="47"/>
      <c r="CG41" s="46"/>
      <c r="CH41" s="47"/>
      <c r="CI41" s="46"/>
      <c r="CJ41" s="47"/>
      <c r="CK41" s="46"/>
      <c r="CL41" s="47"/>
      <c r="CM41" s="46"/>
      <c r="CN41" s="47"/>
      <c r="CO41" s="46"/>
      <c r="CP41" s="47"/>
      <c r="CQ41" s="46"/>
      <c r="CR41" s="47"/>
      <c r="CS41" s="46"/>
      <c r="CT41" s="47"/>
      <c r="CU41" s="46"/>
      <c r="CV41" s="47"/>
      <c r="CW41" s="46"/>
      <c r="CX41" s="47"/>
      <c r="CY41" s="46"/>
      <c r="CZ41" s="47"/>
      <c r="DA41" s="46"/>
      <c r="DB41" s="47"/>
      <c r="DC41" s="46"/>
      <c r="DD41" s="47"/>
      <c r="DE41" s="46"/>
      <c r="DF41" s="47"/>
      <c r="DG41" s="46"/>
      <c r="DH41" s="47"/>
      <c r="DI41" s="46"/>
      <c r="DJ41" s="47"/>
      <c r="DK41" s="46"/>
      <c r="DL41" s="47"/>
      <c r="DM41" s="46"/>
      <c r="DN41" s="47"/>
      <c r="DO41" s="46"/>
      <c r="DP41" s="47"/>
      <c r="DQ41" s="46"/>
      <c r="DR41" s="47"/>
      <c r="DS41" s="46"/>
      <c r="DT41" s="47"/>
      <c r="DU41" s="46"/>
      <c r="DV41" s="47"/>
      <c r="DW41" s="46"/>
      <c r="DX41" s="47"/>
      <c r="DY41" s="46"/>
      <c r="DZ41" s="47"/>
      <c r="EA41" s="46"/>
      <c r="EB41" s="47"/>
      <c r="EC41" s="46"/>
      <c r="ED41" s="47"/>
      <c r="EE41" s="46"/>
      <c r="EF41" s="47"/>
      <c r="EG41" s="46"/>
      <c r="EH41" s="47"/>
      <c r="EI41" s="48"/>
      <c r="EJ41" s="47"/>
      <c r="EK41" s="46"/>
      <c r="EL41" s="47"/>
      <c r="EM41" s="46"/>
      <c r="EN41" s="47"/>
      <c r="EO41" s="46"/>
      <c r="EP41" s="47"/>
      <c r="EQ41" s="46"/>
      <c r="ER41" s="47"/>
      <c r="ES41" s="46"/>
      <c r="ET41" s="47"/>
      <c r="EU41" s="46"/>
      <c r="EV41" s="47"/>
      <c r="EW41" s="46"/>
      <c r="EX41" s="47"/>
      <c r="EY41" s="46"/>
      <c r="EZ41" s="47"/>
      <c r="FA41" s="46"/>
      <c r="FB41" s="47"/>
      <c r="FC41" s="46"/>
      <c r="FD41" s="47"/>
      <c r="FE41" s="46"/>
      <c r="FF41" s="47"/>
      <c r="FG41" s="46"/>
      <c r="FH41" s="47"/>
      <c r="FI41" s="46"/>
      <c r="FJ41" s="47"/>
      <c r="FK41" s="46"/>
      <c r="FL41" s="47"/>
      <c r="FM41" s="46"/>
      <c r="FN41" s="47"/>
      <c r="FO41" s="46"/>
      <c r="FP41" s="47"/>
      <c r="FQ41" s="46"/>
      <c r="FR41" s="47"/>
      <c r="FS41" s="46"/>
      <c r="FT41" s="47"/>
      <c r="FU41" s="46"/>
      <c r="FV41" s="47"/>
      <c r="FW41" s="46"/>
      <c r="FX41" s="47"/>
      <c r="FY41" s="46"/>
      <c r="FZ41" s="47"/>
      <c r="GA41" s="46"/>
      <c r="GB41" s="47"/>
      <c r="GC41" s="46"/>
      <c r="GD41" s="47"/>
      <c r="GE41" s="46"/>
      <c r="GF41" s="47"/>
      <c r="GG41" s="46"/>
      <c r="GH41" s="47"/>
      <c r="GI41" s="46"/>
      <c r="GJ41" s="47"/>
      <c r="GK41" s="46"/>
      <c r="GL41" s="47"/>
      <c r="GM41" s="46"/>
      <c r="GN41" s="47"/>
      <c r="GO41" s="46"/>
      <c r="GP41" s="47"/>
      <c r="GQ41" s="46"/>
      <c r="GR41" s="47"/>
      <c r="GS41" s="46"/>
      <c r="GT41" s="47"/>
      <c r="GU41" s="46"/>
      <c r="GV41" s="47"/>
      <c r="GW41" s="46"/>
      <c r="GX41" s="47"/>
      <c r="GY41" s="46"/>
      <c r="GZ41" s="47"/>
      <c r="HA41" s="46"/>
      <c r="HB41" s="47"/>
      <c r="HC41" s="46"/>
      <c r="HD41" s="47"/>
      <c r="HE41" s="46"/>
      <c r="HF41" s="47"/>
      <c r="HG41" s="46"/>
      <c r="HH41" s="47"/>
      <c r="HI41" s="46"/>
      <c r="HJ41" s="47"/>
      <c r="HK41" s="46"/>
      <c r="HL41" s="47"/>
      <c r="HM41" s="46"/>
      <c r="HN41" s="47"/>
      <c r="HO41" s="46"/>
      <c r="HP41" s="47"/>
      <c r="HQ41" s="46"/>
      <c r="HR41" s="47"/>
      <c r="HS41" s="46"/>
      <c r="HT41" s="47"/>
      <c r="HU41" s="48"/>
      <c r="HV41" s="47"/>
      <c r="HW41" s="48"/>
      <c r="HX41" s="47"/>
      <c r="HY41" s="48"/>
      <c r="HZ41" s="47"/>
      <c r="IA41" s="48"/>
      <c r="IB41" s="47"/>
      <c r="IC41" s="48"/>
      <c r="ID41" s="47"/>
      <c r="IE41" s="48"/>
      <c r="IF41" s="47"/>
      <c r="IG41" s="48"/>
      <c r="IH41" s="47"/>
      <c r="II41" s="48"/>
      <c r="IJ41" s="47"/>
      <c r="IK41" s="48"/>
      <c r="IL41" s="47"/>
      <c r="IM41" s="48"/>
      <c r="IN41" s="47"/>
      <c r="IO41" s="48"/>
      <c r="IP41" s="47"/>
      <c r="IQ41" s="48"/>
      <c r="IR41" s="47"/>
      <c r="IS41" s="48"/>
      <c r="IT41" s="47"/>
      <c r="IU41" s="48"/>
      <c r="IV41" s="47"/>
    </row>
    <row r="42" spans="1:256" s="24" customFormat="1" ht="16.5">
      <c r="A42" s="199" t="s">
        <v>53</v>
      </c>
      <c r="B42" s="199"/>
      <c r="C42" s="199"/>
      <c r="D42" s="199"/>
      <c r="E42" s="199"/>
      <c r="F42" s="62">
        <f>SUM(F43:F49)</f>
        <v>10000000</v>
      </c>
      <c r="G42" s="63"/>
      <c r="H42" s="13"/>
      <c r="I42" s="46"/>
      <c r="J42" s="47"/>
      <c r="K42" s="46"/>
      <c r="L42" s="47"/>
      <c r="M42" s="46"/>
      <c r="N42" s="47"/>
      <c r="O42" s="46"/>
      <c r="P42" s="47"/>
      <c r="Q42" s="46"/>
      <c r="R42" s="47"/>
      <c r="S42" s="46"/>
      <c r="T42" s="47"/>
      <c r="U42" s="46"/>
      <c r="V42" s="47"/>
      <c r="W42" s="46"/>
      <c r="X42" s="47"/>
      <c r="Y42" s="46"/>
      <c r="Z42" s="47"/>
      <c r="AA42" s="46"/>
      <c r="AB42" s="47"/>
      <c r="AC42" s="46"/>
      <c r="AD42" s="47"/>
      <c r="AE42" s="46"/>
      <c r="AF42" s="47"/>
      <c r="AG42" s="46"/>
      <c r="AH42" s="47"/>
      <c r="AI42" s="46"/>
      <c r="AJ42" s="47"/>
      <c r="AK42" s="46"/>
      <c r="AL42" s="47"/>
      <c r="AM42" s="46"/>
      <c r="AN42" s="47"/>
      <c r="AO42" s="46"/>
      <c r="AP42" s="47"/>
      <c r="AQ42" s="46"/>
      <c r="AR42" s="47"/>
      <c r="AS42" s="46"/>
      <c r="AT42" s="47"/>
      <c r="AU42" s="46"/>
      <c r="AV42" s="47"/>
      <c r="AW42" s="46"/>
      <c r="AX42" s="47"/>
      <c r="AY42" s="46"/>
      <c r="AZ42" s="47"/>
      <c r="BA42" s="46"/>
      <c r="BB42" s="47"/>
      <c r="BC42" s="46"/>
      <c r="BD42" s="47"/>
      <c r="BE42" s="46"/>
      <c r="BF42" s="47"/>
      <c r="BG42" s="46"/>
      <c r="BH42" s="47"/>
      <c r="BI42" s="46"/>
      <c r="BJ42" s="47"/>
      <c r="BK42" s="46"/>
      <c r="BL42" s="47"/>
      <c r="BM42" s="46"/>
      <c r="BN42" s="47"/>
      <c r="BO42" s="46"/>
      <c r="BP42" s="47"/>
      <c r="BQ42" s="46"/>
      <c r="BR42" s="47"/>
      <c r="BS42" s="46"/>
      <c r="BT42" s="47"/>
      <c r="BU42" s="46"/>
      <c r="BV42" s="47"/>
      <c r="BW42" s="46"/>
      <c r="BX42" s="47"/>
      <c r="BY42" s="46"/>
      <c r="BZ42" s="47"/>
      <c r="CA42" s="46"/>
      <c r="CB42" s="47"/>
      <c r="CC42" s="46"/>
      <c r="CD42" s="47"/>
      <c r="CE42" s="46"/>
      <c r="CF42" s="47"/>
      <c r="CG42" s="46"/>
      <c r="CH42" s="47"/>
      <c r="CI42" s="46"/>
      <c r="CJ42" s="47"/>
      <c r="CK42" s="46"/>
      <c r="CL42" s="47"/>
      <c r="CM42" s="46"/>
      <c r="CN42" s="47"/>
      <c r="CO42" s="46"/>
      <c r="CP42" s="47"/>
      <c r="CQ42" s="46"/>
      <c r="CR42" s="47"/>
      <c r="CS42" s="46"/>
      <c r="CT42" s="47"/>
      <c r="CU42" s="46"/>
      <c r="CV42" s="47"/>
      <c r="CW42" s="46"/>
      <c r="CX42" s="47"/>
      <c r="CY42" s="46"/>
      <c r="CZ42" s="47"/>
      <c r="DA42" s="46"/>
      <c r="DB42" s="47"/>
      <c r="DC42" s="46"/>
      <c r="DD42" s="47"/>
      <c r="DE42" s="46"/>
      <c r="DF42" s="47"/>
      <c r="DG42" s="46"/>
      <c r="DH42" s="47"/>
      <c r="DI42" s="46"/>
      <c r="DJ42" s="47"/>
      <c r="DK42" s="46"/>
      <c r="DL42" s="47"/>
      <c r="DM42" s="46"/>
      <c r="DN42" s="47"/>
      <c r="DO42" s="46"/>
      <c r="DP42" s="47"/>
      <c r="DQ42" s="46"/>
      <c r="DR42" s="47"/>
      <c r="DS42" s="46"/>
      <c r="DT42" s="47"/>
      <c r="DU42" s="46"/>
      <c r="DV42" s="47"/>
      <c r="DW42" s="46"/>
      <c r="DX42" s="47"/>
      <c r="DY42" s="46"/>
      <c r="DZ42" s="47"/>
      <c r="EA42" s="46"/>
      <c r="EB42" s="47"/>
      <c r="EC42" s="46"/>
      <c r="ED42" s="47"/>
      <c r="EE42" s="46"/>
      <c r="EF42" s="47"/>
      <c r="EG42" s="46"/>
      <c r="EH42" s="47"/>
      <c r="EI42" s="48"/>
      <c r="EJ42" s="47"/>
      <c r="EK42" s="46"/>
      <c r="EL42" s="47"/>
      <c r="EM42" s="46"/>
      <c r="EN42" s="47"/>
      <c r="EO42" s="46"/>
      <c r="EP42" s="47"/>
      <c r="EQ42" s="46"/>
      <c r="ER42" s="47"/>
      <c r="ES42" s="46"/>
      <c r="ET42" s="47"/>
      <c r="EU42" s="46"/>
      <c r="EV42" s="47"/>
      <c r="EW42" s="46"/>
      <c r="EX42" s="47"/>
      <c r="EY42" s="46"/>
      <c r="EZ42" s="47"/>
      <c r="FA42" s="46"/>
      <c r="FB42" s="47"/>
      <c r="FC42" s="46"/>
      <c r="FD42" s="47"/>
      <c r="FE42" s="46"/>
      <c r="FF42" s="47"/>
      <c r="FG42" s="46"/>
      <c r="FH42" s="47"/>
      <c r="FI42" s="46"/>
      <c r="FJ42" s="47"/>
      <c r="FK42" s="46"/>
      <c r="FL42" s="47"/>
      <c r="FM42" s="46"/>
      <c r="FN42" s="47"/>
      <c r="FO42" s="46"/>
      <c r="FP42" s="47"/>
      <c r="FQ42" s="46"/>
      <c r="FR42" s="47"/>
      <c r="FS42" s="46"/>
      <c r="FT42" s="47"/>
      <c r="FU42" s="46"/>
      <c r="FV42" s="47"/>
      <c r="FW42" s="46"/>
      <c r="FX42" s="47"/>
      <c r="FY42" s="46"/>
      <c r="FZ42" s="47"/>
      <c r="GA42" s="46"/>
      <c r="GB42" s="47"/>
      <c r="GC42" s="46"/>
      <c r="GD42" s="47"/>
      <c r="GE42" s="46"/>
      <c r="GF42" s="47"/>
      <c r="GG42" s="46"/>
      <c r="GH42" s="47"/>
      <c r="GI42" s="46"/>
      <c r="GJ42" s="47"/>
      <c r="GK42" s="46"/>
      <c r="GL42" s="47"/>
      <c r="GM42" s="46"/>
      <c r="GN42" s="47"/>
      <c r="GO42" s="46"/>
      <c r="GP42" s="47"/>
      <c r="GQ42" s="46"/>
      <c r="GR42" s="47"/>
      <c r="GS42" s="46"/>
      <c r="GT42" s="47"/>
      <c r="GU42" s="46"/>
      <c r="GV42" s="47"/>
      <c r="GW42" s="46"/>
      <c r="GX42" s="47"/>
      <c r="GY42" s="46"/>
      <c r="GZ42" s="47"/>
      <c r="HA42" s="46"/>
      <c r="HB42" s="47"/>
      <c r="HC42" s="46"/>
      <c r="HD42" s="47"/>
      <c r="HE42" s="46"/>
      <c r="HF42" s="47"/>
      <c r="HG42" s="46"/>
      <c r="HH42" s="47"/>
      <c r="HI42" s="46"/>
      <c r="HJ42" s="47"/>
      <c r="HK42" s="46"/>
      <c r="HL42" s="47"/>
      <c r="HM42" s="46"/>
      <c r="HN42" s="47"/>
      <c r="HO42" s="46"/>
      <c r="HP42" s="47"/>
      <c r="HQ42" s="46"/>
      <c r="HR42" s="47"/>
      <c r="HS42" s="46"/>
      <c r="HT42" s="47"/>
      <c r="HU42" s="48"/>
      <c r="HV42" s="47"/>
      <c r="HW42" s="48"/>
      <c r="HX42" s="47"/>
      <c r="HY42" s="48"/>
      <c r="HZ42" s="47"/>
      <c r="IA42" s="48"/>
      <c r="IB42" s="47"/>
      <c r="IC42" s="48"/>
      <c r="ID42" s="47"/>
      <c r="IE42" s="48"/>
      <c r="IF42" s="47"/>
      <c r="IG42" s="48"/>
      <c r="IH42" s="47"/>
      <c r="II42" s="48"/>
      <c r="IJ42" s="47"/>
      <c r="IK42" s="48"/>
      <c r="IL42" s="47"/>
      <c r="IM42" s="48"/>
      <c r="IN42" s="47"/>
      <c r="IO42" s="48"/>
      <c r="IP42" s="47"/>
      <c r="IQ42" s="48"/>
      <c r="IR42" s="47"/>
      <c r="IS42" s="48"/>
      <c r="IT42" s="47"/>
      <c r="IU42" s="48"/>
      <c r="IV42" s="47"/>
    </row>
    <row r="43" spans="1:256" s="24" customFormat="1" ht="57">
      <c r="A43" s="57">
        <v>39121300</v>
      </c>
      <c r="B43" s="42" t="s">
        <v>54</v>
      </c>
      <c r="C43" s="35" t="s">
        <v>20</v>
      </c>
      <c r="D43" s="64" t="s">
        <v>40</v>
      </c>
      <c r="E43" s="33">
        <v>45000</v>
      </c>
      <c r="F43" s="38">
        <f>E43*G43</f>
        <v>1125000</v>
      </c>
      <c r="G43" s="65">
        <v>25</v>
      </c>
      <c r="H43" s="13"/>
      <c r="I43" s="46"/>
      <c r="J43" s="47"/>
      <c r="K43" s="46"/>
      <c r="L43" s="47"/>
      <c r="M43" s="46"/>
      <c r="N43" s="47"/>
      <c r="O43" s="46"/>
      <c r="P43" s="47"/>
      <c r="Q43" s="46"/>
      <c r="R43" s="47"/>
      <c r="S43" s="46"/>
      <c r="T43" s="47"/>
      <c r="U43" s="46"/>
      <c r="V43" s="47"/>
      <c r="W43" s="46"/>
      <c r="X43" s="47"/>
      <c r="Y43" s="46"/>
      <c r="Z43" s="47"/>
      <c r="AA43" s="46"/>
      <c r="AB43" s="47"/>
      <c r="AC43" s="46"/>
      <c r="AD43" s="47"/>
      <c r="AE43" s="46"/>
      <c r="AF43" s="47"/>
      <c r="AG43" s="46"/>
      <c r="AH43" s="47"/>
      <c r="AI43" s="46"/>
      <c r="AJ43" s="47"/>
      <c r="AK43" s="46"/>
      <c r="AL43" s="47"/>
      <c r="AM43" s="46"/>
      <c r="AN43" s="47"/>
      <c r="AO43" s="46"/>
      <c r="AP43" s="47"/>
      <c r="AQ43" s="46"/>
      <c r="AR43" s="47"/>
      <c r="AS43" s="46"/>
      <c r="AT43" s="47"/>
      <c r="AU43" s="46"/>
      <c r="AV43" s="47"/>
      <c r="AW43" s="46"/>
      <c r="AX43" s="47"/>
      <c r="AY43" s="46"/>
      <c r="AZ43" s="47"/>
      <c r="BA43" s="46"/>
      <c r="BB43" s="47"/>
      <c r="BC43" s="46"/>
      <c r="BD43" s="47"/>
      <c r="BE43" s="46"/>
      <c r="BF43" s="47"/>
      <c r="BG43" s="46"/>
      <c r="BH43" s="47"/>
      <c r="BI43" s="46"/>
      <c r="BJ43" s="47"/>
      <c r="BK43" s="46"/>
      <c r="BL43" s="47"/>
      <c r="BM43" s="46"/>
      <c r="BN43" s="47"/>
      <c r="BO43" s="46"/>
      <c r="BP43" s="47"/>
      <c r="BQ43" s="46"/>
      <c r="BR43" s="47"/>
      <c r="BS43" s="46"/>
      <c r="BT43" s="47"/>
      <c r="BU43" s="46"/>
      <c r="BV43" s="47"/>
      <c r="BW43" s="46"/>
      <c r="BX43" s="47"/>
      <c r="BY43" s="46"/>
      <c r="BZ43" s="47"/>
      <c r="CA43" s="46"/>
      <c r="CB43" s="47"/>
      <c r="CC43" s="46"/>
      <c r="CD43" s="47"/>
      <c r="CE43" s="46"/>
      <c r="CF43" s="47"/>
      <c r="CG43" s="46"/>
      <c r="CH43" s="47"/>
      <c r="CI43" s="46"/>
      <c r="CJ43" s="47"/>
      <c r="CK43" s="46"/>
      <c r="CL43" s="47"/>
      <c r="CM43" s="46"/>
      <c r="CN43" s="47"/>
      <c r="CO43" s="46"/>
      <c r="CP43" s="47"/>
      <c r="CQ43" s="46"/>
      <c r="CR43" s="47"/>
      <c r="CS43" s="46"/>
      <c r="CT43" s="47"/>
      <c r="CU43" s="46"/>
      <c r="CV43" s="47"/>
      <c r="CW43" s="46"/>
      <c r="CX43" s="47"/>
      <c r="CY43" s="46"/>
      <c r="CZ43" s="47"/>
      <c r="DA43" s="46"/>
      <c r="DB43" s="47"/>
      <c r="DC43" s="46"/>
      <c r="DD43" s="47"/>
      <c r="DE43" s="46"/>
      <c r="DF43" s="47"/>
      <c r="DG43" s="46"/>
      <c r="DH43" s="47"/>
      <c r="DI43" s="46"/>
      <c r="DJ43" s="47"/>
      <c r="DK43" s="46"/>
      <c r="DL43" s="47"/>
      <c r="DM43" s="46"/>
      <c r="DN43" s="47"/>
      <c r="DO43" s="46"/>
      <c r="DP43" s="47"/>
      <c r="DQ43" s="46"/>
      <c r="DR43" s="47"/>
      <c r="DS43" s="46"/>
      <c r="DT43" s="47"/>
      <c r="DU43" s="46"/>
      <c r="DV43" s="47"/>
      <c r="DW43" s="46"/>
      <c r="DX43" s="47"/>
      <c r="DY43" s="46"/>
      <c r="DZ43" s="47"/>
      <c r="EA43" s="46"/>
      <c r="EB43" s="47"/>
      <c r="EC43" s="46"/>
      <c r="ED43" s="47"/>
      <c r="EE43" s="46"/>
      <c r="EF43" s="47"/>
      <c r="EG43" s="46"/>
      <c r="EH43" s="47"/>
      <c r="EI43" s="48"/>
      <c r="EJ43" s="47"/>
      <c r="EK43" s="46"/>
      <c r="EL43" s="47"/>
      <c r="EM43" s="46"/>
      <c r="EN43" s="47"/>
      <c r="EO43" s="46"/>
      <c r="EP43" s="47"/>
      <c r="EQ43" s="46"/>
      <c r="ER43" s="47"/>
      <c r="ES43" s="46"/>
      <c r="ET43" s="47"/>
      <c r="EU43" s="46"/>
      <c r="EV43" s="47"/>
      <c r="EW43" s="46"/>
      <c r="EX43" s="47"/>
      <c r="EY43" s="46"/>
      <c r="EZ43" s="47"/>
      <c r="FA43" s="46"/>
      <c r="FB43" s="47"/>
      <c r="FC43" s="46"/>
      <c r="FD43" s="47"/>
      <c r="FE43" s="46"/>
      <c r="FF43" s="47"/>
      <c r="FG43" s="46"/>
      <c r="FH43" s="47"/>
      <c r="FI43" s="46"/>
      <c r="FJ43" s="47"/>
      <c r="FK43" s="46"/>
      <c r="FL43" s="47"/>
      <c r="FM43" s="46"/>
      <c r="FN43" s="47"/>
      <c r="FO43" s="46"/>
      <c r="FP43" s="47"/>
      <c r="FQ43" s="46"/>
      <c r="FR43" s="47"/>
      <c r="FS43" s="46"/>
      <c r="FT43" s="47"/>
      <c r="FU43" s="46"/>
      <c r="FV43" s="47"/>
      <c r="FW43" s="46"/>
      <c r="FX43" s="47"/>
      <c r="FY43" s="46"/>
      <c r="FZ43" s="47"/>
      <c r="GA43" s="46"/>
      <c r="GB43" s="47"/>
      <c r="GC43" s="46"/>
      <c r="GD43" s="47"/>
      <c r="GE43" s="46"/>
      <c r="GF43" s="47"/>
      <c r="GG43" s="46"/>
      <c r="GH43" s="47"/>
      <c r="GI43" s="46"/>
      <c r="GJ43" s="47"/>
      <c r="GK43" s="46"/>
      <c r="GL43" s="47"/>
      <c r="GM43" s="46"/>
      <c r="GN43" s="47"/>
      <c r="GO43" s="46"/>
      <c r="GP43" s="47"/>
      <c r="GQ43" s="46"/>
      <c r="GR43" s="47"/>
      <c r="GS43" s="46"/>
      <c r="GT43" s="47"/>
      <c r="GU43" s="46"/>
      <c r="GV43" s="47"/>
      <c r="GW43" s="46"/>
      <c r="GX43" s="47"/>
      <c r="GY43" s="46"/>
      <c r="GZ43" s="47"/>
      <c r="HA43" s="46"/>
      <c r="HB43" s="47"/>
      <c r="HC43" s="46"/>
      <c r="HD43" s="47"/>
      <c r="HE43" s="46"/>
      <c r="HF43" s="47"/>
      <c r="HG43" s="46"/>
      <c r="HH43" s="47"/>
      <c r="HI43" s="46"/>
      <c r="HJ43" s="47"/>
      <c r="HK43" s="46"/>
      <c r="HL43" s="47"/>
      <c r="HM43" s="46"/>
      <c r="HN43" s="47"/>
      <c r="HO43" s="46"/>
      <c r="HP43" s="47"/>
      <c r="HQ43" s="46"/>
      <c r="HR43" s="47"/>
      <c r="HS43" s="46"/>
      <c r="HT43" s="47"/>
      <c r="HU43" s="48"/>
      <c r="HV43" s="47"/>
      <c r="HW43" s="48"/>
      <c r="HX43" s="47"/>
      <c r="HY43" s="48"/>
      <c r="HZ43" s="47"/>
      <c r="IA43" s="48"/>
      <c r="IB43" s="47"/>
      <c r="IC43" s="48"/>
      <c r="ID43" s="47"/>
      <c r="IE43" s="48"/>
      <c r="IF43" s="47"/>
      <c r="IG43" s="48"/>
      <c r="IH43" s="47"/>
      <c r="II43" s="48"/>
      <c r="IJ43" s="47"/>
      <c r="IK43" s="48"/>
      <c r="IL43" s="47"/>
      <c r="IM43" s="48"/>
      <c r="IN43" s="47"/>
      <c r="IO43" s="48"/>
      <c r="IP43" s="47"/>
      <c r="IQ43" s="48"/>
      <c r="IR43" s="47"/>
      <c r="IS43" s="48"/>
      <c r="IT43" s="47"/>
      <c r="IU43" s="48"/>
      <c r="IV43" s="47"/>
    </row>
    <row r="44" spans="1:256" s="24" customFormat="1" ht="57">
      <c r="A44" s="57">
        <v>39121300</v>
      </c>
      <c r="B44" s="42" t="s">
        <v>55</v>
      </c>
      <c r="C44" s="35" t="s">
        <v>20</v>
      </c>
      <c r="D44" s="64" t="s">
        <v>40</v>
      </c>
      <c r="E44" s="33">
        <v>55000</v>
      </c>
      <c r="F44" s="38">
        <f t="shared" ref="F44:F49" si="2">E44*G44</f>
        <v>1375000</v>
      </c>
      <c r="G44" s="65">
        <v>25</v>
      </c>
      <c r="H44" s="13"/>
      <c r="I44" s="46"/>
      <c r="J44" s="47"/>
      <c r="K44" s="46"/>
      <c r="L44" s="47"/>
      <c r="M44" s="46"/>
      <c r="N44" s="47"/>
      <c r="O44" s="46"/>
      <c r="P44" s="47"/>
      <c r="Q44" s="46"/>
      <c r="R44" s="47"/>
      <c r="S44" s="46"/>
      <c r="T44" s="47"/>
      <c r="U44" s="46"/>
      <c r="V44" s="47"/>
      <c r="W44" s="46"/>
      <c r="X44" s="47"/>
      <c r="Y44" s="46"/>
      <c r="Z44" s="47"/>
      <c r="AA44" s="46"/>
      <c r="AB44" s="47"/>
      <c r="AC44" s="46"/>
      <c r="AD44" s="47"/>
      <c r="AE44" s="46"/>
      <c r="AF44" s="47"/>
      <c r="AG44" s="46"/>
      <c r="AH44" s="47"/>
      <c r="AI44" s="46"/>
      <c r="AJ44" s="47"/>
      <c r="AK44" s="46"/>
      <c r="AL44" s="47"/>
      <c r="AM44" s="46"/>
      <c r="AN44" s="47"/>
      <c r="AO44" s="46"/>
      <c r="AP44" s="47"/>
      <c r="AQ44" s="46"/>
      <c r="AR44" s="47"/>
      <c r="AS44" s="46"/>
      <c r="AT44" s="47"/>
      <c r="AU44" s="46"/>
      <c r="AV44" s="47"/>
      <c r="AW44" s="46"/>
      <c r="AX44" s="47"/>
      <c r="AY44" s="46"/>
      <c r="AZ44" s="47"/>
      <c r="BA44" s="46"/>
      <c r="BB44" s="47"/>
      <c r="BC44" s="46"/>
      <c r="BD44" s="47"/>
      <c r="BE44" s="46"/>
      <c r="BF44" s="47"/>
      <c r="BG44" s="46"/>
      <c r="BH44" s="47"/>
      <c r="BI44" s="46"/>
      <c r="BJ44" s="47"/>
      <c r="BK44" s="46"/>
      <c r="BL44" s="47"/>
      <c r="BM44" s="46"/>
      <c r="BN44" s="47"/>
      <c r="BO44" s="46"/>
      <c r="BP44" s="47"/>
      <c r="BQ44" s="46"/>
      <c r="BR44" s="47"/>
      <c r="BS44" s="46"/>
      <c r="BT44" s="47"/>
      <c r="BU44" s="46"/>
      <c r="BV44" s="47"/>
      <c r="BW44" s="46"/>
      <c r="BX44" s="47"/>
      <c r="BY44" s="46"/>
      <c r="BZ44" s="47"/>
      <c r="CA44" s="46"/>
      <c r="CB44" s="47"/>
      <c r="CC44" s="46"/>
      <c r="CD44" s="47"/>
      <c r="CE44" s="46"/>
      <c r="CF44" s="47"/>
      <c r="CG44" s="46"/>
      <c r="CH44" s="47"/>
      <c r="CI44" s="46"/>
      <c r="CJ44" s="47"/>
      <c r="CK44" s="46"/>
      <c r="CL44" s="47"/>
      <c r="CM44" s="46"/>
      <c r="CN44" s="47"/>
      <c r="CO44" s="46"/>
      <c r="CP44" s="47"/>
      <c r="CQ44" s="46"/>
      <c r="CR44" s="47"/>
      <c r="CS44" s="46"/>
      <c r="CT44" s="47"/>
      <c r="CU44" s="46"/>
      <c r="CV44" s="47"/>
      <c r="CW44" s="46"/>
      <c r="CX44" s="47"/>
      <c r="CY44" s="46"/>
      <c r="CZ44" s="47"/>
      <c r="DA44" s="46"/>
      <c r="DB44" s="47"/>
      <c r="DC44" s="46"/>
      <c r="DD44" s="47"/>
      <c r="DE44" s="46"/>
      <c r="DF44" s="47"/>
      <c r="DG44" s="46"/>
      <c r="DH44" s="47"/>
      <c r="DI44" s="46"/>
      <c r="DJ44" s="47"/>
      <c r="DK44" s="46"/>
      <c r="DL44" s="47"/>
      <c r="DM44" s="46"/>
      <c r="DN44" s="47"/>
      <c r="DO44" s="46"/>
      <c r="DP44" s="47"/>
      <c r="DQ44" s="46"/>
      <c r="DR44" s="47"/>
      <c r="DS44" s="46"/>
      <c r="DT44" s="47"/>
      <c r="DU44" s="46"/>
      <c r="DV44" s="47"/>
      <c r="DW44" s="46"/>
      <c r="DX44" s="47"/>
      <c r="DY44" s="46"/>
      <c r="DZ44" s="47"/>
      <c r="EA44" s="46"/>
      <c r="EB44" s="47"/>
      <c r="EC44" s="46"/>
      <c r="ED44" s="47"/>
      <c r="EE44" s="46"/>
      <c r="EF44" s="47"/>
      <c r="EG44" s="46"/>
      <c r="EH44" s="47"/>
      <c r="EI44" s="48"/>
      <c r="EJ44" s="47"/>
      <c r="EK44" s="46"/>
      <c r="EL44" s="47"/>
      <c r="EM44" s="46"/>
      <c r="EN44" s="47"/>
      <c r="EO44" s="46"/>
      <c r="EP44" s="47"/>
      <c r="EQ44" s="46"/>
      <c r="ER44" s="47"/>
      <c r="ES44" s="46"/>
      <c r="ET44" s="47"/>
      <c r="EU44" s="46"/>
      <c r="EV44" s="47"/>
      <c r="EW44" s="46"/>
      <c r="EX44" s="47"/>
      <c r="EY44" s="46"/>
      <c r="EZ44" s="47"/>
      <c r="FA44" s="46"/>
      <c r="FB44" s="47"/>
      <c r="FC44" s="46"/>
      <c r="FD44" s="47"/>
      <c r="FE44" s="46"/>
      <c r="FF44" s="47"/>
      <c r="FG44" s="46"/>
      <c r="FH44" s="47"/>
      <c r="FI44" s="46"/>
      <c r="FJ44" s="47"/>
      <c r="FK44" s="46"/>
      <c r="FL44" s="47"/>
      <c r="FM44" s="46"/>
      <c r="FN44" s="47"/>
      <c r="FO44" s="46"/>
      <c r="FP44" s="47"/>
      <c r="FQ44" s="46"/>
      <c r="FR44" s="47"/>
      <c r="FS44" s="46"/>
      <c r="FT44" s="47"/>
      <c r="FU44" s="46"/>
      <c r="FV44" s="47"/>
      <c r="FW44" s="46"/>
      <c r="FX44" s="47"/>
      <c r="FY44" s="46"/>
      <c r="FZ44" s="47"/>
      <c r="GA44" s="46"/>
      <c r="GB44" s="47"/>
      <c r="GC44" s="46"/>
      <c r="GD44" s="47"/>
      <c r="GE44" s="46"/>
      <c r="GF44" s="47"/>
      <c r="GG44" s="46"/>
      <c r="GH44" s="47"/>
      <c r="GI44" s="46"/>
      <c r="GJ44" s="47"/>
      <c r="GK44" s="46"/>
      <c r="GL44" s="47"/>
      <c r="GM44" s="46"/>
      <c r="GN44" s="47"/>
      <c r="GO44" s="46"/>
      <c r="GP44" s="47"/>
      <c r="GQ44" s="46"/>
      <c r="GR44" s="47"/>
      <c r="GS44" s="46"/>
      <c r="GT44" s="47"/>
      <c r="GU44" s="46"/>
      <c r="GV44" s="47"/>
      <c r="GW44" s="46"/>
      <c r="GX44" s="47"/>
      <c r="GY44" s="46"/>
      <c r="GZ44" s="47"/>
      <c r="HA44" s="46"/>
      <c r="HB44" s="47"/>
      <c r="HC44" s="46"/>
      <c r="HD44" s="47"/>
      <c r="HE44" s="46"/>
      <c r="HF44" s="47"/>
      <c r="HG44" s="46"/>
      <c r="HH44" s="47"/>
      <c r="HI44" s="46"/>
      <c r="HJ44" s="47"/>
      <c r="HK44" s="46"/>
      <c r="HL44" s="47"/>
      <c r="HM44" s="46"/>
      <c r="HN44" s="47"/>
      <c r="HO44" s="46"/>
      <c r="HP44" s="47"/>
      <c r="HQ44" s="46"/>
      <c r="HR44" s="47"/>
      <c r="HS44" s="46"/>
      <c r="HT44" s="47"/>
      <c r="HU44" s="48"/>
      <c r="HV44" s="47"/>
      <c r="HW44" s="48"/>
      <c r="HX44" s="47"/>
      <c r="HY44" s="48"/>
      <c r="HZ44" s="47"/>
      <c r="IA44" s="48"/>
      <c r="IB44" s="47"/>
      <c r="IC44" s="48"/>
      <c r="ID44" s="47"/>
      <c r="IE44" s="48"/>
      <c r="IF44" s="47"/>
      <c r="IG44" s="48"/>
      <c r="IH44" s="47"/>
      <c r="II44" s="48"/>
      <c r="IJ44" s="47"/>
      <c r="IK44" s="48"/>
      <c r="IL44" s="47"/>
      <c r="IM44" s="48"/>
      <c r="IN44" s="47"/>
      <c r="IO44" s="48"/>
      <c r="IP44" s="47"/>
      <c r="IQ44" s="48"/>
      <c r="IR44" s="47"/>
      <c r="IS44" s="48"/>
      <c r="IT44" s="47"/>
      <c r="IU44" s="48"/>
      <c r="IV44" s="47"/>
    </row>
    <row r="45" spans="1:256" s="24" customFormat="1" ht="28.5">
      <c r="A45" s="57">
        <v>39121410</v>
      </c>
      <c r="B45" s="42" t="s">
        <v>56</v>
      </c>
      <c r="C45" s="35" t="s">
        <v>20</v>
      </c>
      <c r="D45" s="64" t="s">
        <v>40</v>
      </c>
      <c r="E45" s="33">
        <v>50000</v>
      </c>
      <c r="F45" s="38">
        <f t="shared" si="2"/>
        <v>500000</v>
      </c>
      <c r="G45" s="65">
        <v>10</v>
      </c>
      <c r="H45" s="13"/>
      <c r="I45" s="46"/>
      <c r="J45" s="47"/>
      <c r="K45" s="46"/>
      <c r="L45" s="47"/>
      <c r="M45" s="46"/>
      <c r="N45" s="47"/>
      <c r="O45" s="46"/>
      <c r="P45" s="47"/>
      <c r="Q45" s="46"/>
      <c r="R45" s="47"/>
      <c r="S45" s="46"/>
      <c r="T45" s="47"/>
      <c r="U45" s="46"/>
      <c r="V45" s="47"/>
      <c r="W45" s="46"/>
      <c r="X45" s="47"/>
      <c r="Y45" s="46"/>
      <c r="Z45" s="47"/>
      <c r="AA45" s="46"/>
      <c r="AB45" s="47"/>
      <c r="AC45" s="46"/>
      <c r="AD45" s="47"/>
      <c r="AE45" s="46"/>
      <c r="AF45" s="47"/>
      <c r="AG45" s="46"/>
      <c r="AH45" s="47"/>
      <c r="AI45" s="46"/>
      <c r="AJ45" s="47"/>
      <c r="AK45" s="46"/>
      <c r="AL45" s="47"/>
      <c r="AM45" s="46"/>
      <c r="AN45" s="47"/>
      <c r="AO45" s="46"/>
      <c r="AP45" s="47"/>
      <c r="AQ45" s="46"/>
      <c r="AR45" s="47"/>
      <c r="AS45" s="46"/>
      <c r="AT45" s="47"/>
      <c r="AU45" s="46"/>
      <c r="AV45" s="47"/>
      <c r="AW45" s="46"/>
      <c r="AX45" s="47"/>
      <c r="AY45" s="46"/>
      <c r="AZ45" s="47"/>
      <c r="BA45" s="46"/>
      <c r="BB45" s="47"/>
      <c r="BC45" s="46"/>
      <c r="BD45" s="47"/>
      <c r="BE45" s="46"/>
      <c r="BF45" s="47"/>
      <c r="BG45" s="46"/>
      <c r="BH45" s="47"/>
      <c r="BI45" s="46"/>
      <c r="BJ45" s="47"/>
      <c r="BK45" s="46"/>
      <c r="BL45" s="47"/>
      <c r="BM45" s="46"/>
      <c r="BN45" s="47"/>
      <c r="BO45" s="46"/>
      <c r="BP45" s="47"/>
      <c r="BQ45" s="46"/>
      <c r="BR45" s="47"/>
      <c r="BS45" s="46"/>
      <c r="BT45" s="47"/>
      <c r="BU45" s="46"/>
      <c r="BV45" s="47"/>
      <c r="BW45" s="46"/>
      <c r="BX45" s="47"/>
      <c r="BY45" s="46"/>
      <c r="BZ45" s="47"/>
      <c r="CA45" s="46"/>
      <c r="CB45" s="47"/>
      <c r="CC45" s="46"/>
      <c r="CD45" s="47"/>
      <c r="CE45" s="46"/>
      <c r="CF45" s="47"/>
      <c r="CG45" s="46"/>
      <c r="CH45" s="47"/>
      <c r="CI45" s="46"/>
      <c r="CJ45" s="47"/>
      <c r="CK45" s="46"/>
      <c r="CL45" s="47"/>
      <c r="CM45" s="46"/>
      <c r="CN45" s="47"/>
      <c r="CO45" s="46"/>
      <c r="CP45" s="47"/>
      <c r="CQ45" s="46"/>
      <c r="CR45" s="47"/>
      <c r="CS45" s="46"/>
      <c r="CT45" s="47"/>
      <c r="CU45" s="46"/>
      <c r="CV45" s="47"/>
      <c r="CW45" s="46"/>
      <c r="CX45" s="47"/>
      <c r="CY45" s="46"/>
      <c r="CZ45" s="47"/>
      <c r="DA45" s="46"/>
      <c r="DB45" s="47"/>
      <c r="DC45" s="46"/>
      <c r="DD45" s="47"/>
      <c r="DE45" s="46"/>
      <c r="DF45" s="47"/>
      <c r="DG45" s="46"/>
      <c r="DH45" s="47"/>
      <c r="DI45" s="46"/>
      <c r="DJ45" s="47"/>
      <c r="DK45" s="46"/>
      <c r="DL45" s="47"/>
      <c r="DM45" s="46"/>
      <c r="DN45" s="47"/>
      <c r="DO45" s="46"/>
      <c r="DP45" s="47"/>
      <c r="DQ45" s="46"/>
      <c r="DR45" s="47"/>
      <c r="DS45" s="46"/>
      <c r="DT45" s="47"/>
      <c r="DU45" s="46"/>
      <c r="DV45" s="47"/>
      <c r="DW45" s="46"/>
      <c r="DX45" s="47"/>
      <c r="DY45" s="46"/>
      <c r="DZ45" s="47"/>
      <c r="EA45" s="46"/>
      <c r="EB45" s="47"/>
      <c r="EC45" s="46"/>
      <c r="ED45" s="47"/>
      <c r="EE45" s="46"/>
      <c r="EF45" s="47"/>
      <c r="EG45" s="46"/>
      <c r="EH45" s="47"/>
      <c r="EI45" s="48"/>
      <c r="EJ45" s="47"/>
      <c r="EK45" s="46"/>
      <c r="EL45" s="47"/>
      <c r="EM45" s="46"/>
      <c r="EN45" s="47"/>
      <c r="EO45" s="46"/>
      <c r="EP45" s="47"/>
      <c r="EQ45" s="46"/>
      <c r="ER45" s="47"/>
      <c r="ES45" s="46"/>
      <c r="ET45" s="47"/>
      <c r="EU45" s="46"/>
      <c r="EV45" s="47"/>
      <c r="EW45" s="46"/>
      <c r="EX45" s="47"/>
      <c r="EY45" s="46"/>
      <c r="EZ45" s="47"/>
      <c r="FA45" s="46"/>
      <c r="FB45" s="47"/>
      <c r="FC45" s="46"/>
      <c r="FD45" s="47"/>
      <c r="FE45" s="46"/>
      <c r="FF45" s="47"/>
      <c r="FG45" s="46"/>
      <c r="FH45" s="47"/>
      <c r="FI45" s="46"/>
      <c r="FJ45" s="47"/>
      <c r="FK45" s="46"/>
      <c r="FL45" s="47"/>
      <c r="FM45" s="46"/>
      <c r="FN45" s="47"/>
      <c r="FO45" s="46"/>
      <c r="FP45" s="47"/>
      <c r="FQ45" s="46"/>
      <c r="FR45" s="47"/>
      <c r="FS45" s="46"/>
      <c r="FT45" s="47"/>
      <c r="FU45" s="46"/>
      <c r="FV45" s="47"/>
      <c r="FW45" s="46"/>
      <c r="FX45" s="47"/>
      <c r="FY45" s="46"/>
      <c r="FZ45" s="47"/>
      <c r="GA45" s="46"/>
      <c r="GB45" s="47"/>
      <c r="GC45" s="46"/>
      <c r="GD45" s="47"/>
      <c r="GE45" s="46"/>
      <c r="GF45" s="47"/>
      <c r="GG45" s="46"/>
      <c r="GH45" s="47"/>
      <c r="GI45" s="46"/>
      <c r="GJ45" s="47"/>
      <c r="GK45" s="46"/>
      <c r="GL45" s="47"/>
      <c r="GM45" s="46"/>
      <c r="GN45" s="47"/>
      <c r="GO45" s="46"/>
      <c r="GP45" s="47"/>
      <c r="GQ45" s="46"/>
      <c r="GR45" s="47"/>
      <c r="GS45" s="46"/>
      <c r="GT45" s="47"/>
      <c r="GU45" s="46"/>
      <c r="GV45" s="47"/>
      <c r="GW45" s="46"/>
      <c r="GX45" s="47"/>
      <c r="GY45" s="46"/>
      <c r="GZ45" s="47"/>
      <c r="HA45" s="46"/>
      <c r="HB45" s="47"/>
      <c r="HC45" s="46"/>
      <c r="HD45" s="47"/>
      <c r="HE45" s="46"/>
      <c r="HF45" s="47"/>
      <c r="HG45" s="46"/>
      <c r="HH45" s="47"/>
      <c r="HI45" s="46"/>
      <c r="HJ45" s="47"/>
      <c r="HK45" s="46"/>
      <c r="HL45" s="47"/>
      <c r="HM45" s="46"/>
      <c r="HN45" s="47"/>
      <c r="HO45" s="46"/>
      <c r="HP45" s="47"/>
      <c r="HQ45" s="46"/>
      <c r="HR45" s="47"/>
      <c r="HS45" s="46"/>
      <c r="HT45" s="47"/>
      <c r="HU45" s="48"/>
      <c r="HV45" s="47"/>
      <c r="HW45" s="48"/>
      <c r="HX45" s="47"/>
      <c r="HY45" s="48"/>
      <c r="HZ45" s="47"/>
      <c r="IA45" s="48"/>
      <c r="IB45" s="47"/>
      <c r="IC45" s="48"/>
      <c r="ID45" s="47"/>
      <c r="IE45" s="48"/>
      <c r="IF45" s="47"/>
      <c r="IG45" s="48"/>
      <c r="IH45" s="47"/>
      <c r="II45" s="48"/>
      <c r="IJ45" s="47"/>
      <c r="IK45" s="48"/>
      <c r="IL45" s="47"/>
      <c r="IM45" s="48"/>
      <c r="IN45" s="47"/>
      <c r="IO45" s="48"/>
      <c r="IP45" s="47"/>
      <c r="IQ45" s="48"/>
      <c r="IR45" s="47"/>
      <c r="IS45" s="48"/>
      <c r="IT45" s="47"/>
      <c r="IU45" s="48"/>
      <c r="IV45" s="47"/>
    </row>
    <row r="46" spans="1:256" s="24" customFormat="1" ht="28.5">
      <c r="A46" s="57">
        <v>39121520</v>
      </c>
      <c r="B46" s="66" t="s">
        <v>57</v>
      </c>
      <c r="C46" s="35" t="s">
        <v>20</v>
      </c>
      <c r="D46" s="64" t="s">
        <v>40</v>
      </c>
      <c r="E46" s="33">
        <v>57000</v>
      </c>
      <c r="F46" s="38">
        <f t="shared" si="2"/>
        <v>1425000</v>
      </c>
      <c r="G46" s="65">
        <v>25</v>
      </c>
      <c r="H46" s="13"/>
      <c r="I46" s="46"/>
      <c r="J46" s="47"/>
      <c r="K46" s="46"/>
      <c r="L46" s="47"/>
      <c r="M46" s="46"/>
      <c r="N46" s="47"/>
      <c r="O46" s="46"/>
      <c r="P46" s="47"/>
      <c r="Q46" s="46"/>
      <c r="R46" s="47"/>
      <c r="S46" s="46"/>
      <c r="T46" s="47"/>
      <c r="U46" s="46"/>
      <c r="V46" s="47"/>
      <c r="W46" s="46"/>
      <c r="X46" s="47"/>
      <c r="Y46" s="46"/>
      <c r="Z46" s="47"/>
      <c r="AA46" s="46"/>
      <c r="AB46" s="47"/>
      <c r="AC46" s="46"/>
      <c r="AD46" s="47"/>
      <c r="AE46" s="46"/>
      <c r="AF46" s="47"/>
      <c r="AG46" s="46"/>
      <c r="AH46" s="47"/>
      <c r="AI46" s="46"/>
      <c r="AJ46" s="47"/>
      <c r="AK46" s="46"/>
      <c r="AL46" s="47"/>
      <c r="AM46" s="46"/>
      <c r="AN46" s="47"/>
      <c r="AO46" s="46"/>
      <c r="AP46" s="47"/>
      <c r="AQ46" s="46"/>
      <c r="AR46" s="47"/>
      <c r="AS46" s="46"/>
      <c r="AT46" s="47"/>
      <c r="AU46" s="46"/>
      <c r="AV46" s="47"/>
      <c r="AW46" s="46"/>
      <c r="AX46" s="47"/>
      <c r="AY46" s="46"/>
      <c r="AZ46" s="47"/>
      <c r="BA46" s="46"/>
      <c r="BB46" s="47"/>
      <c r="BC46" s="46"/>
      <c r="BD46" s="47"/>
      <c r="BE46" s="46"/>
      <c r="BF46" s="47"/>
      <c r="BG46" s="46"/>
      <c r="BH46" s="47"/>
      <c r="BI46" s="46"/>
      <c r="BJ46" s="47"/>
      <c r="BK46" s="46"/>
      <c r="BL46" s="47"/>
      <c r="BM46" s="46"/>
      <c r="BN46" s="47"/>
      <c r="BO46" s="46"/>
      <c r="BP46" s="47"/>
      <c r="BQ46" s="46"/>
      <c r="BR46" s="47"/>
      <c r="BS46" s="46"/>
      <c r="BT46" s="47"/>
      <c r="BU46" s="46"/>
      <c r="BV46" s="47"/>
      <c r="BW46" s="46"/>
      <c r="BX46" s="47"/>
      <c r="BY46" s="46"/>
      <c r="BZ46" s="47"/>
      <c r="CA46" s="46"/>
      <c r="CB46" s="47"/>
      <c r="CC46" s="46"/>
      <c r="CD46" s="47"/>
      <c r="CE46" s="46"/>
      <c r="CF46" s="47"/>
      <c r="CG46" s="46"/>
      <c r="CH46" s="47"/>
      <c r="CI46" s="46"/>
      <c r="CJ46" s="47"/>
      <c r="CK46" s="46"/>
      <c r="CL46" s="47"/>
      <c r="CM46" s="46"/>
      <c r="CN46" s="47"/>
      <c r="CO46" s="46"/>
      <c r="CP46" s="47"/>
      <c r="CQ46" s="46"/>
      <c r="CR46" s="47"/>
      <c r="CS46" s="46"/>
      <c r="CT46" s="47"/>
      <c r="CU46" s="46"/>
      <c r="CV46" s="47"/>
      <c r="CW46" s="46"/>
      <c r="CX46" s="47"/>
      <c r="CY46" s="46"/>
      <c r="CZ46" s="47"/>
      <c r="DA46" s="46"/>
      <c r="DB46" s="47"/>
      <c r="DC46" s="46"/>
      <c r="DD46" s="47"/>
      <c r="DE46" s="46"/>
      <c r="DF46" s="47"/>
      <c r="DG46" s="46"/>
      <c r="DH46" s="47"/>
      <c r="DI46" s="46"/>
      <c r="DJ46" s="47"/>
      <c r="DK46" s="46"/>
      <c r="DL46" s="47"/>
      <c r="DM46" s="46"/>
      <c r="DN46" s="47"/>
      <c r="DO46" s="46"/>
      <c r="DP46" s="47"/>
      <c r="DQ46" s="46"/>
      <c r="DR46" s="47"/>
      <c r="DS46" s="46"/>
      <c r="DT46" s="47"/>
      <c r="DU46" s="46"/>
      <c r="DV46" s="47"/>
      <c r="DW46" s="46"/>
      <c r="DX46" s="47"/>
      <c r="DY46" s="46"/>
      <c r="DZ46" s="47"/>
      <c r="EA46" s="46"/>
      <c r="EB46" s="47"/>
      <c r="EC46" s="46"/>
      <c r="ED46" s="47"/>
      <c r="EE46" s="46"/>
      <c r="EF46" s="47"/>
      <c r="EG46" s="46"/>
      <c r="EH46" s="47"/>
      <c r="EI46" s="48"/>
      <c r="EJ46" s="47"/>
      <c r="EK46" s="46"/>
      <c r="EL46" s="47"/>
      <c r="EM46" s="46"/>
      <c r="EN46" s="47"/>
      <c r="EO46" s="46"/>
      <c r="EP46" s="47"/>
      <c r="EQ46" s="46"/>
      <c r="ER46" s="47"/>
      <c r="ES46" s="46"/>
      <c r="ET46" s="47"/>
      <c r="EU46" s="46"/>
      <c r="EV46" s="47"/>
      <c r="EW46" s="46"/>
      <c r="EX46" s="47"/>
      <c r="EY46" s="46"/>
      <c r="EZ46" s="47"/>
      <c r="FA46" s="46"/>
      <c r="FB46" s="47"/>
      <c r="FC46" s="46"/>
      <c r="FD46" s="47"/>
      <c r="FE46" s="46"/>
      <c r="FF46" s="47"/>
      <c r="FG46" s="46"/>
      <c r="FH46" s="47"/>
      <c r="FI46" s="46"/>
      <c r="FJ46" s="47"/>
      <c r="FK46" s="46"/>
      <c r="FL46" s="47"/>
      <c r="FM46" s="46"/>
      <c r="FN46" s="47"/>
      <c r="FO46" s="46"/>
      <c r="FP46" s="47"/>
      <c r="FQ46" s="46"/>
      <c r="FR46" s="47"/>
      <c r="FS46" s="46"/>
      <c r="FT46" s="47"/>
      <c r="FU46" s="46"/>
      <c r="FV46" s="47"/>
      <c r="FW46" s="46"/>
      <c r="FX46" s="47"/>
      <c r="FY46" s="46"/>
      <c r="FZ46" s="47"/>
      <c r="GA46" s="46"/>
      <c r="GB46" s="47"/>
      <c r="GC46" s="46"/>
      <c r="GD46" s="47"/>
      <c r="GE46" s="46"/>
      <c r="GF46" s="47"/>
      <c r="GG46" s="46"/>
      <c r="GH46" s="47"/>
      <c r="GI46" s="46"/>
      <c r="GJ46" s="47"/>
      <c r="GK46" s="46"/>
      <c r="GL46" s="47"/>
      <c r="GM46" s="46"/>
      <c r="GN46" s="47"/>
      <c r="GO46" s="46"/>
      <c r="GP46" s="47"/>
      <c r="GQ46" s="46"/>
      <c r="GR46" s="47"/>
      <c r="GS46" s="46"/>
      <c r="GT46" s="47"/>
      <c r="GU46" s="46"/>
      <c r="GV46" s="47"/>
      <c r="GW46" s="46"/>
      <c r="GX46" s="47"/>
      <c r="GY46" s="46"/>
      <c r="GZ46" s="47"/>
      <c r="HA46" s="46"/>
      <c r="HB46" s="47"/>
      <c r="HC46" s="46"/>
      <c r="HD46" s="47"/>
      <c r="HE46" s="46"/>
      <c r="HF46" s="47"/>
      <c r="HG46" s="46"/>
      <c r="HH46" s="47"/>
      <c r="HI46" s="46"/>
      <c r="HJ46" s="47"/>
      <c r="HK46" s="46"/>
      <c r="HL46" s="47"/>
      <c r="HM46" s="46"/>
      <c r="HN46" s="47"/>
      <c r="HO46" s="46"/>
      <c r="HP46" s="47"/>
      <c r="HQ46" s="46"/>
      <c r="HR46" s="47"/>
      <c r="HS46" s="46"/>
      <c r="HT46" s="47"/>
      <c r="HU46" s="48"/>
      <c r="HV46" s="47"/>
      <c r="HW46" s="48"/>
      <c r="HX46" s="47"/>
      <c r="HY46" s="48"/>
      <c r="HZ46" s="47"/>
      <c r="IA46" s="48"/>
      <c r="IB46" s="47"/>
      <c r="IC46" s="48"/>
      <c r="ID46" s="47"/>
      <c r="IE46" s="48"/>
      <c r="IF46" s="47"/>
      <c r="IG46" s="48"/>
      <c r="IH46" s="47"/>
      <c r="II46" s="48"/>
      <c r="IJ46" s="47"/>
      <c r="IK46" s="48"/>
      <c r="IL46" s="47"/>
      <c r="IM46" s="48"/>
      <c r="IN46" s="47"/>
      <c r="IO46" s="48"/>
      <c r="IP46" s="47"/>
      <c r="IQ46" s="48"/>
      <c r="IR46" s="47"/>
      <c r="IS46" s="48"/>
      <c r="IT46" s="47"/>
      <c r="IU46" s="48"/>
      <c r="IV46" s="47"/>
    </row>
    <row r="47" spans="1:256" s="24" customFormat="1" ht="28.5">
      <c r="A47" s="57">
        <v>39141260</v>
      </c>
      <c r="B47" s="42" t="s">
        <v>58</v>
      </c>
      <c r="C47" s="35" t="s">
        <v>20</v>
      </c>
      <c r="D47" s="64" t="s">
        <v>40</v>
      </c>
      <c r="E47" s="33">
        <v>63000</v>
      </c>
      <c r="F47" s="38">
        <f t="shared" si="2"/>
        <v>1575000</v>
      </c>
      <c r="G47" s="65">
        <v>25</v>
      </c>
      <c r="H47" s="13"/>
      <c r="I47" s="46"/>
      <c r="J47" s="47"/>
      <c r="K47" s="46"/>
      <c r="L47" s="47"/>
      <c r="M47" s="46"/>
      <c r="N47" s="47"/>
      <c r="O47" s="46"/>
      <c r="P47" s="47"/>
      <c r="Q47" s="46"/>
      <c r="R47" s="47"/>
      <c r="S47" s="46"/>
      <c r="T47" s="47"/>
      <c r="U47" s="46"/>
      <c r="V47" s="47"/>
      <c r="W47" s="46"/>
      <c r="X47" s="47"/>
      <c r="Y47" s="46"/>
      <c r="Z47" s="47"/>
      <c r="AA47" s="46"/>
      <c r="AB47" s="47"/>
      <c r="AC47" s="46"/>
      <c r="AD47" s="47"/>
      <c r="AE47" s="46"/>
      <c r="AF47" s="47"/>
      <c r="AG47" s="46"/>
      <c r="AH47" s="47"/>
      <c r="AI47" s="46"/>
      <c r="AJ47" s="47"/>
      <c r="AK47" s="46"/>
      <c r="AL47" s="47"/>
      <c r="AM47" s="46"/>
      <c r="AN47" s="47"/>
      <c r="AO47" s="46"/>
      <c r="AP47" s="47"/>
      <c r="AQ47" s="46"/>
      <c r="AR47" s="47"/>
      <c r="AS47" s="46"/>
      <c r="AT47" s="47"/>
      <c r="AU47" s="46"/>
      <c r="AV47" s="47"/>
      <c r="AW47" s="46"/>
      <c r="AX47" s="47"/>
      <c r="AY47" s="46"/>
      <c r="AZ47" s="47"/>
      <c r="BA47" s="46"/>
      <c r="BB47" s="47"/>
      <c r="BC47" s="46"/>
      <c r="BD47" s="47"/>
      <c r="BE47" s="46"/>
      <c r="BF47" s="47"/>
      <c r="BG47" s="46"/>
      <c r="BH47" s="47"/>
      <c r="BI47" s="46"/>
      <c r="BJ47" s="47"/>
      <c r="BK47" s="46"/>
      <c r="BL47" s="47"/>
      <c r="BM47" s="46"/>
      <c r="BN47" s="47"/>
      <c r="BO47" s="46"/>
      <c r="BP47" s="47"/>
      <c r="BQ47" s="46"/>
      <c r="BR47" s="47"/>
      <c r="BS47" s="46"/>
      <c r="BT47" s="47"/>
      <c r="BU47" s="46"/>
      <c r="BV47" s="47"/>
      <c r="BW47" s="46"/>
      <c r="BX47" s="47"/>
      <c r="BY47" s="46"/>
      <c r="BZ47" s="47"/>
      <c r="CA47" s="46"/>
      <c r="CB47" s="47"/>
      <c r="CC47" s="46"/>
      <c r="CD47" s="47"/>
      <c r="CE47" s="46"/>
      <c r="CF47" s="47"/>
      <c r="CG47" s="46"/>
      <c r="CH47" s="47"/>
      <c r="CI47" s="46"/>
      <c r="CJ47" s="47"/>
      <c r="CK47" s="46"/>
      <c r="CL47" s="47"/>
      <c r="CM47" s="46"/>
      <c r="CN47" s="47"/>
      <c r="CO47" s="46"/>
      <c r="CP47" s="47"/>
      <c r="CQ47" s="46"/>
      <c r="CR47" s="47"/>
      <c r="CS47" s="46"/>
      <c r="CT47" s="47"/>
      <c r="CU47" s="46"/>
      <c r="CV47" s="47"/>
      <c r="CW47" s="46"/>
      <c r="CX47" s="47"/>
      <c r="CY47" s="46"/>
      <c r="CZ47" s="47"/>
      <c r="DA47" s="46"/>
      <c r="DB47" s="47"/>
      <c r="DC47" s="46"/>
      <c r="DD47" s="47"/>
      <c r="DE47" s="46"/>
      <c r="DF47" s="47"/>
      <c r="DG47" s="46"/>
      <c r="DH47" s="47"/>
      <c r="DI47" s="46"/>
      <c r="DJ47" s="47"/>
      <c r="DK47" s="46"/>
      <c r="DL47" s="47"/>
      <c r="DM47" s="46"/>
      <c r="DN47" s="47"/>
      <c r="DO47" s="46"/>
      <c r="DP47" s="47"/>
      <c r="DQ47" s="46"/>
      <c r="DR47" s="47"/>
      <c r="DS47" s="46"/>
      <c r="DT47" s="47"/>
      <c r="DU47" s="46"/>
      <c r="DV47" s="47"/>
      <c r="DW47" s="46"/>
      <c r="DX47" s="47"/>
      <c r="DY47" s="46"/>
      <c r="DZ47" s="47"/>
      <c r="EA47" s="46"/>
      <c r="EB47" s="47"/>
      <c r="EC47" s="46"/>
      <c r="ED47" s="47"/>
      <c r="EE47" s="46"/>
      <c r="EF47" s="47"/>
      <c r="EG47" s="46"/>
      <c r="EH47" s="47"/>
      <c r="EI47" s="48"/>
      <c r="EJ47" s="47"/>
      <c r="EK47" s="46"/>
      <c r="EL47" s="47"/>
      <c r="EM47" s="46"/>
      <c r="EN47" s="47"/>
      <c r="EO47" s="46"/>
      <c r="EP47" s="47"/>
      <c r="EQ47" s="46"/>
      <c r="ER47" s="47"/>
      <c r="ES47" s="46"/>
      <c r="ET47" s="47"/>
      <c r="EU47" s="46"/>
      <c r="EV47" s="47"/>
      <c r="EW47" s="46"/>
      <c r="EX47" s="47"/>
      <c r="EY47" s="46"/>
      <c r="EZ47" s="47"/>
      <c r="FA47" s="46"/>
      <c r="FB47" s="47"/>
      <c r="FC47" s="46"/>
      <c r="FD47" s="47"/>
      <c r="FE47" s="46"/>
      <c r="FF47" s="47"/>
      <c r="FG47" s="46"/>
      <c r="FH47" s="47"/>
      <c r="FI47" s="46"/>
      <c r="FJ47" s="47"/>
      <c r="FK47" s="46"/>
      <c r="FL47" s="47"/>
      <c r="FM47" s="46"/>
      <c r="FN47" s="47"/>
      <c r="FO47" s="46"/>
      <c r="FP47" s="47"/>
      <c r="FQ47" s="46"/>
      <c r="FR47" s="47"/>
      <c r="FS47" s="46"/>
      <c r="FT47" s="47"/>
      <c r="FU47" s="46"/>
      <c r="FV47" s="47"/>
      <c r="FW47" s="46"/>
      <c r="FX47" s="47"/>
      <c r="FY47" s="46"/>
      <c r="FZ47" s="47"/>
      <c r="GA47" s="46"/>
      <c r="GB47" s="47"/>
      <c r="GC47" s="46"/>
      <c r="GD47" s="47"/>
      <c r="GE47" s="46"/>
      <c r="GF47" s="47"/>
      <c r="GG47" s="46"/>
      <c r="GH47" s="47"/>
      <c r="GI47" s="46"/>
      <c r="GJ47" s="47"/>
      <c r="GK47" s="46"/>
      <c r="GL47" s="47"/>
      <c r="GM47" s="46"/>
      <c r="GN47" s="47"/>
      <c r="GO47" s="46"/>
      <c r="GP47" s="47"/>
      <c r="GQ47" s="46"/>
      <c r="GR47" s="47"/>
      <c r="GS47" s="46"/>
      <c r="GT47" s="47"/>
      <c r="GU47" s="46"/>
      <c r="GV47" s="47"/>
      <c r="GW47" s="46"/>
      <c r="GX47" s="47"/>
      <c r="GY47" s="46"/>
      <c r="GZ47" s="47"/>
      <c r="HA47" s="46"/>
      <c r="HB47" s="47"/>
      <c r="HC47" s="46"/>
      <c r="HD47" s="47"/>
      <c r="HE47" s="46"/>
      <c r="HF47" s="47"/>
      <c r="HG47" s="46"/>
      <c r="HH47" s="47"/>
      <c r="HI47" s="46"/>
      <c r="HJ47" s="47"/>
      <c r="HK47" s="46"/>
      <c r="HL47" s="47"/>
      <c r="HM47" s="46"/>
      <c r="HN47" s="47"/>
      <c r="HO47" s="46"/>
      <c r="HP47" s="47"/>
      <c r="HQ47" s="46"/>
      <c r="HR47" s="47"/>
      <c r="HS47" s="46"/>
      <c r="HT47" s="47"/>
      <c r="HU47" s="48"/>
      <c r="HV47" s="47"/>
      <c r="HW47" s="48"/>
      <c r="HX47" s="47"/>
      <c r="HY47" s="48"/>
      <c r="HZ47" s="47"/>
      <c r="IA47" s="48"/>
      <c r="IB47" s="47"/>
      <c r="IC47" s="48"/>
      <c r="ID47" s="47"/>
      <c r="IE47" s="48"/>
      <c r="IF47" s="47"/>
      <c r="IG47" s="48"/>
      <c r="IH47" s="47"/>
      <c r="II47" s="48"/>
      <c r="IJ47" s="47"/>
      <c r="IK47" s="48"/>
      <c r="IL47" s="47"/>
      <c r="IM47" s="48"/>
      <c r="IN47" s="47"/>
      <c r="IO47" s="48"/>
      <c r="IP47" s="47"/>
      <c r="IQ47" s="48"/>
      <c r="IR47" s="47"/>
      <c r="IS47" s="48"/>
      <c r="IT47" s="47"/>
      <c r="IU47" s="48"/>
      <c r="IV47" s="47"/>
    </row>
    <row r="48" spans="1:256" s="24" customFormat="1" ht="16.5">
      <c r="A48" s="57">
        <v>39111160</v>
      </c>
      <c r="B48" s="42" t="s">
        <v>59</v>
      </c>
      <c r="C48" s="35" t="s">
        <v>20</v>
      </c>
      <c r="D48" s="64" t="s">
        <v>40</v>
      </c>
      <c r="E48" s="33">
        <v>15000</v>
      </c>
      <c r="F48" s="38">
        <f t="shared" si="2"/>
        <v>3000000</v>
      </c>
      <c r="G48" s="65">
        <v>200</v>
      </c>
      <c r="H48" s="13"/>
      <c r="I48" s="46"/>
      <c r="J48" s="47"/>
      <c r="K48" s="46"/>
      <c r="L48" s="47"/>
      <c r="M48" s="46"/>
      <c r="N48" s="47"/>
      <c r="O48" s="46"/>
      <c r="P48" s="47"/>
      <c r="Q48" s="46"/>
      <c r="R48" s="47"/>
      <c r="S48" s="46"/>
      <c r="T48" s="47"/>
      <c r="U48" s="46"/>
      <c r="V48" s="47"/>
      <c r="W48" s="46"/>
      <c r="X48" s="47"/>
      <c r="Y48" s="46"/>
      <c r="Z48" s="47"/>
      <c r="AA48" s="46"/>
      <c r="AB48" s="47"/>
      <c r="AC48" s="46"/>
      <c r="AD48" s="47"/>
      <c r="AE48" s="46"/>
      <c r="AF48" s="47"/>
      <c r="AG48" s="46"/>
      <c r="AH48" s="47"/>
      <c r="AI48" s="46"/>
      <c r="AJ48" s="47"/>
      <c r="AK48" s="46"/>
      <c r="AL48" s="47"/>
      <c r="AM48" s="46"/>
      <c r="AN48" s="47"/>
      <c r="AO48" s="46"/>
      <c r="AP48" s="47"/>
      <c r="AQ48" s="46"/>
      <c r="AR48" s="47"/>
      <c r="AS48" s="46"/>
      <c r="AT48" s="47"/>
      <c r="AU48" s="46"/>
      <c r="AV48" s="47"/>
      <c r="AW48" s="46"/>
      <c r="AX48" s="47"/>
      <c r="AY48" s="46"/>
      <c r="AZ48" s="47"/>
      <c r="BA48" s="46"/>
      <c r="BB48" s="47"/>
      <c r="BC48" s="46"/>
      <c r="BD48" s="47"/>
      <c r="BE48" s="46"/>
      <c r="BF48" s="47"/>
      <c r="BG48" s="46"/>
      <c r="BH48" s="47"/>
      <c r="BI48" s="46"/>
      <c r="BJ48" s="47"/>
      <c r="BK48" s="46"/>
      <c r="BL48" s="47"/>
      <c r="BM48" s="46"/>
      <c r="BN48" s="47"/>
      <c r="BO48" s="46"/>
      <c r="BP48" s="47"/>
      <c r="BQ48" s="46"/>
      <c r="BR48" s="47"/>
      <c r="BS48" s="46"/>
      <c r="BT48" s="47"/>
      <c r="BU48" s="46"/>
      <c r="BV48" s="47"/>
      <c r="BW48" s="46"/>
      <c r="BX48" s="47"/>
      <c r="BY48" s="46"/>
      <c r="BZ48" s="47"/>
      <c r="CA48" s="46"/>
      <c r="CB48" s="47"/>
      <c r="CC48" s="46"/>
      <c r="CD48" s="47"/>
      <c r="CE48" s="46"/>
      <c r="CF48" s="47"/>
      <c r="CG48" s="46"/>
      <c r="CH48" s="47"/>
      <c r="CI48" s="46"/>
      <c r="CJ48" s="47"/>
      <c r="CK48" s="46"/>
      <c r="CL48" s="47"/>
      <c r="CM48" s="46"/>
      <c r="CN48" s="47"/>
      <c r="CO48" s="46"/>
      <c r="CP48" s="47"/>
      <c r="CQ48" s="46"/>
      <c r="CR48" s="47"/>
      <c r="CS48" s="46"/>
      <c r="CT48" s="47"/>
      <c r="CU48" s="46"/>
      <c r="CV48" s="47"/>
      <c r="CW48" s="46"/>
      <c r="CX48" s="47"/>
      <c r="CY48" s="46"/>
      <c r="CZ48" s="47"/>
      <c r="DA48" s="46"/>
      <c r="DB48" s="47"/>
      <c r="DC48" s="46"/>
      <c r="DD48" s="47"/>
      <c r="DE48" s="46"/>
      <c r="DF48" s="47"/>
      <c r="DG48" s="46"/>
      <c r="DH48" s="47"/>
      <c r="DI48" s="46"/>
      <c r="DJ48" s="47"/>
      <c r="DK48" s="46"/>
      <c r="DL48" s="47"/>
      <c r="DM48" s="46"/>
      <c r="DN48" s="47"/>
      <c r="DO48" s="46"/>
      <c r="DP48" s="47"/>
      <c r="DQ48" s="46"/>
      <c r="DR48" s="47"/>
      <c r="DS48" s="46"/>
      <c r="DT48" s="47"/>
      <c r="DU48" s="46"/>
      <c r="DV48" s="47"/>
      <c r="DW48" s="46"/>
      <c r="DX48" s="47"/>
      <c r="DY48" s="46"/>
      <c r="DZ48" s="47"/>
      <c r="EA48" s="46"/>
      <c r="EB48" s="47"/>
      <c r="EC48" s="46"/>
      <c r="ED48" s="47"/>
      <c r="EE48" s="46"/>
      <c r="EF48" s="47"/>
      <c r="EG48" s="46"/>
      <c r="EH48" s="47"/>
      <c r="EI48" s="48"/>
      <c r="EJ48" s="47"/>
      <c r="EK48" s="46"/>
      <c r="EL48" s="47"/>
      <c r="EM48" s="46"/>
      <c r="EN48" s="47"/>
      <c r="EO48" s="46"/>
      <c r="EP48" s="47"/>
      <c r="EQ48" s="46"/>
      <c r="ER48" s="47"/>
      <c r="ES48" s="46"/>
      <c r="ET48" s="47"/>
      <c r="EU48" s="46"/>
      <c r="EV48" s="47"/>
      <c r="EW48" s="46"/>
      <c r="EX48" s="47"/>
      <c r="EY48" s="46"/>
      <c r="EZ48" s="47"/>
      <c r="FA48" s="46"/>
      <c r="FB48" s="47"/>
      <c r="FC48" s="46"/>
      <c r="FD48" s="47"/>
      <c r="FE48" s="46"/>
      <c r="FF48" s="47"/>
      <c r="FG48" s="46"/>
      <c r="FH48" s="47"/>
      <c r="FI48" s="46"/>
      <c r="FJ48" s="47"/>
      <c r="FK48" s="46"/>
      <c r="FL48" s="47"/>
      <c r="FM48" s="46"/>
      <c r="FN48" s="47"/>
      <c r="FO48" s="46"/>
      <c r="FP48" s="47"/>
      <c r="FQ48" s="46"/>
      <c r="FR48" s="47"/>
      <c r="FS48" s="46"/>
      <c r="FT48" s="47"/>
      <c r="FU48" s="46"/>
      <c r="FV48" s="47"/>
      <c r="FW48" s="46"/>
      <c r="FX48" s="47"/>
      <c r="FY48" s="46"/>
      <c r="FZ48" s="47"/>
      <c r="GA48" s="46"/>
      <c r="GB48" s="47"/>
      <c r="GC48" s="46"/>
      <c r="GD48" s="47"/>
      <c r="GE48" s="46"/>
      <c r="GF48" s="47"/>
      <c r="GG48" s="46"/>
      <c r="GH48" s="47"/>
      <c r="GI48" s="46"/>
      <c r="GJ48" s="47"/>
      <c r="GK48" s="46"/>
      <c r="GL48" s="47"/>
      <c r="GM48" s="46"/>
      <c r="GN48" s="47"/>
      <c r="GO48" s="46"/>
      <c r="GP48" s="47"/>
      <c r="GQ48" s="46"/>
      <c r="GR48" s="47"/>
      <c r="GS48" s="46"/>
      <c r="GT48" s="47"/>
      <c r="GU48" s="46"/>
      <c r="GV48" s="47"/>
      <c r="GW48" s="46"/>
      <c r="GX48" s="47"/>
      <c r="GY48" s="46"/>
      <c r="GZ48" s="47"/>
      <c r="HA48" s="46"/>
      <c r="HB48" s="47"/>
      <c r="HC48" s="46"/>
      <c r="HD48" s="47"/>
      <c r="HE48" s="46"/>
      <c r="HF48" s="47"/>
      <c r="HG48" s="46"/>
      <c r="HH48" s="47"/>
      <c r="HI48" s="46"/>
      <c r="HJ48" s="47"/>
      <c r="HK48" s="46"/>
      <c r="HL48" s="47"/>
      <c r="HM48" s="46"/>
      <c r="HN48" s="47"/>
      <c r="HO48" s="46"/>
      <c r="HP48" s="47"/>
      <c r="HQ48" s="46"/>
      <c r="HR48" s="47"/>
      <c r="HS48" s="46"/>
      <c r="HT48" s="47"/>
      <c r="HU48" s="48"/>
      <c r="HV48" s="47"/>
      <c r="HW48" s="48"/>
      <c r="HX48" s="47"/>
      <c r="HY48" s="48"/>
      <c r="HZ48" s="47"/>
      <c r="IA48" s="48"/>
      <c r="IB48" s="47"/>
      <c r="IC48" s="48"/>
      <c r="ID48" s="47"/>
      <c r="IE48" s="48"/>
      <c r="IF48" s="47"/>
      <c r="IG48" s="48"/>
      <c r="IH48" s="47"/>
      <c r="II48" s="48"/>
      <c r="IJ48" s="47"/>
      <c r="IK48" s="48"/>
      <c r="IL48" s="47"/>
      <c r="IM48" s="48"/>
      <c r="IN48" s="47"/>
      <c r="IO48" s="48"/>
      <c r="IP48" s="47"/>
      <c r="IQ48" s="48"/>
      <c r="IR48" s="47"/>
      <c r="IS48" s="48"/>
      <c r="IT48" s="47"/>
      <c r="IU48" s="48"/>
      <c r="IV48" s="47"/>
    </row>
    <row r="49" spans="1:256" s="24" customFormat="1" ht="57">
      <c r="A49" s="57">
        <v>39132110</v>
      </c>
      <c r="B49" s="42" t="s">
        <v>60</v>
      </c>
      <c r="C49" s="35" t="s">
        <v>20</v>
      </c>
      <c r="D49" s="64" t="s">
        <v>40</v>
      </c>
      <c r="E49" s="33">
        <v>100000</v>
      </c>
      <c r="F49" s="38">
        <f t="shared" si="2"/>
        <v>1000000</v>
      </c>
      <c r="G49" s="65">
        <v>10</v>
      </c>
      <c r="H49" s="13"/>
      <c r="I49" s="46"/>
      <c r="J49" s="47"/>
      <c r="K49" s="46"/>
      <c r="L49" s="47"/>
      <c r="M49" s="46"/>
      <c r="N49" s="47"/>
      <c r="O49" s="46"/>
      <c r="P49" s="47"/>
      <c r="Q49" s="46"/>
      <c r="R49" s="47"/>
      <c r="S49" s="46"/>
      <c r="T49" s="47"/>
      <c r="U49" s="46"/>
      <c r="V49" s="47"/>
      <c r="W49" s="46"/>
      <c r="X49" s="47"/>
      <c r="Y49" s="46"/>
      <c r="Z49" s="47"/>
      <c r="AA49" s="46"/>
      <c r="AB49" s="47"/>
      <c r="AC49" s="46"/>
      <c r="AD49" s="47"/>
      <c r="AE49" s="46"/>
      <c r="AF49" s="47"/>
      <c r="AG49" s="46"/>
      <c r="AH49" s="47"/>
      <c r="AI49" s="46"/>
      <c r="AJ49" s="47"/>
      <c r="AK49" s="46"/>
      <c r="AL49" s="47"/>
      <c r="AM49" s="46"/>
      <c r="AN49" s="47"/>
      <c r="AO49" s="46"/>
      <c r="AP49" s="47"/>
      <c r="AQ49" s="46"/>
      <c r="AR49" s="47"/>
      <c r="AS49" s="46"/>
      <c r="AT49" s="47"/>
      <c r="AU49" s="46"/>
      <c r="AV49" s="47"/>
      <c r="AW49" s="46"/>
      <c r="AX49" s="47"/>
      <c r="AY49" s="46"/>
      <c r="AZ49" s="47"/>
      <c r="BA49" s="46"/>
      <c r="BB49" s="47"/>
      <c r="BC49" s="46"/>
      <c r="BD49" s="47"/>
      <c r="BE49" s="46"/>
      <c r="BF49" s="47"/>
      <c r="BG49" s="46"/>
      <c r="BH49" s="47"/>
      <c r="BI49" s="46"/>
      <c r="BJ49" s="47"/>
      <c r="BK49" s="46"/>
      <c r="BL49" s="47"/>
      <c r="BM49" s="46"/>
      <c r="BN49" s="47"/>
      <c r="BO49" s="46"/>
      <c r="BP49" s="47"/>
      <c r="BQ49" s="46"/>
      <c r="BR49" s="47"/>
      <c r="BS49" s="46"/>
      <c r="BT49" s="47"/>
      <c r="BU49" s="46"/>
      <c r="BV49" s="47"/>
      <c r="BW49" s="46"/>
      <c r="BX49" s="47"/>
      <c r="BY49" s="46"/>
      <c r="BZ49" s="47"/>
      <c r="CA49" s="46"/>
      <c r="CB49" s="47"/>
      <c r="CC49" s="46"/>
      <c r="CD49" s="47"/>
      <c r="CE49" s="46"/>
      <c r="CF49" s="47"/>
      <c r="CG49" s="46"/>
      <c r="CH49" s="47"/>
      <c r="CI49" s="46"/>
      <c r="CJ49" s="47"/>
      <c r="CK49" s="46"/>
      <c r="CL49" s="47"/>
      <c r="CM49" s="46"/>
      <c r="CN49" s="47"/>
      <c r="CO49" s="46"/>
      <c r="CP49" s="47"/>
      <c r="CQ49" s="46"/>
      <c r="CR49" s="47"/>
      <c r="CS49" s="46"/>
      <c r="CT49" s="47"/>
      <c r="CU49" s="46"/>
      <c r="CV49" s="47"/>
      <c r="CW49" s="46"/>
      <c r="CX49" s="47"/>
      <c r="CY49" s="46"/>
      <c r="CZ49" s="47"/>
      <c r="DA49" s="46"/>
      <c r="DB49" s="47"/>
      <c r="DC49" s="46"/>
      <c r="DD49" s="47"/>
      <c r="DE49" s="46"/>
      <c r="DF49" s="47"/>
      <c r="DG49" s="46"/>
      <c r="DH49" s="47"/>
      <c r="DI49" s="46"/>
      <c r="DJ49" s="47"/>
      <c r="DK49" s="46"/>
      <c r="DL49" s="47"/>
      <c r="DM49" s="46"/>
      <c r="DN49" s="47"/>
      <c r="DO49" s="46"/>
      <c r="DP49" s="47"/>
      <c r="DQ49" s="46"/>
      <c r="DR49" s="47"/>
      <c r="DS49" s="46"/>
      <c r="DT49" s="47"/>
      <c r="DU49" s="46"/>
      <c r="DV49" s="47"/>
      <c r="DW49" s="46"/>
      <c r="DX49" s="47"/>
      <c r="DY49" s="46"/>
      <c r="DZ49" s="47"/>
      <c r="EA49" s="46"/>
      <c r="EB49" s="47"/>
      <c r="EC49" s="46"/>
      <c r="ED49" s="47"/>
      <c r="EE49" s="46"/>
      <c r="EF49" s="47"/>
      <c r="EG49" s="46"/>
      <c r="EH49" s="47"/>
      <c r="EI49" s="48"/>
      <c r="EJ49" s="47"/>
      <c r="EK49" s="46"/>
      <c r="EL49" s="47"/>
      <c r="EM49" s="46"/>
      <c r="EN49" s="47"/>
      <c r="EO49" s="46"/>
      <c r="EP49" s="47"/>
      <c r="EQ49" s="46"/>
      <c r="ER49" s="47"/>
      <c r="ES49" s="46"/>
      <c r="ET49" s="47"/>
      <c r="EU49" s="46"/>
      <c r="EV49" s="47"/>
      <c r="EW49" s="46"/>
      <c r="EX49" s="47"/>
      <c r="EY49" s="46"/>
      <c r="EZ49" s="47"/>
      <c r="FA49" s="46"/>
      <c r="FB49" s="47"/>
      <c r="FC49" s="46"/>
      <c r="FD49" s="47"/>
      <c r="FE49" s="46"/>
      <c r="FF49" s="47"/>
      <c r="FG49" s="46"/>
      <c r="FH49" s="47"/>
      <c r="FI49" s="46"/>
      <c r="FJ49" s="47"/>
      <c r="FK49" s="46"/>
      <c r="FL49" s="47"/>
      <c r="FM49" s="46"/>
      <c r="FN49" s="47"/>
      <c r="FO49" s="46"/>
      <c r="FP49" s="47"/>
      <c r="FQ49" s="46"/>
      <c r="FR49" s="47"/>
      <c r="FS49" s="46"/>
      <c r="FT49" s="47"/>
      <c r="FU49" s="46"/>
      <c r="FV49" s="47"/>
      <c r="FW49" s="46"/>
      <c r="FX49" s="47"/>
      <c r="FY49" s="46"/>
      <c r="FZ49" s="47"/>
      <c r="GA49" s="46"/>
      <c r="GB49" s="47"/>
      <c r="GC49" s="46"/>
      <c r="GD49" s="47"/>
      <c r="GE49" s="46"/>
      <c r="GF49" s="47"/>
      <c r="GG49" s="46"/>
      <c r="GH49" s="47"/>
      <c r="GI49" s="46"/>
      <c r="GJ49" s="47"/>
      <c r="GK49" s="46"/>
      <c r="GL49" s="47"/>
      <c r="GM49" s="46"/>
      <c r="GN49" s="47"/>
      <c r="GO49" s="46"/>
      <c r="GP49" s="47"/>
      <c r="GQ49" s="46"/>
      <c r="GR49" s="47"/>
      <c r="GS49" s="46"/>
      <c r="GT49" s="47"/>
      <c r="GU49" s="46"/>
      <c r="GV49" s="47"/>
      <c r="GW49" s="46"/>
      <c r="GX49" s="47"/>
      <c r="GY49" s="46"/>
      <c r="GZ49" s="47"/>
      <c r="HA49" s="46"/>
      <c r="HB49" s="47"/>
      <c r="HC49" s="46"/>
      <c r="HD49" s="47"/>
      <c r="HE49" s="46"/>
      <c r="HF49" s="47"/>
      <c r="HG49" s="46"/>
      <c r="HH49" s="47"/>
      <c r="HI49" s="46"/>
      <c r="HJ49" s="47"/>
      <c r="HK49" s="46"/>
      <c r="HL49" s="47"/>
      <c r="HM49" s="46"/>
      <c r="HN49" s="47"/>
      <c r="HO49" s="46"/>
      <c r="HP49" s="47"/>
      <c r="HQ49" s="46"/>
      <c r="HR49" s="47"/>
      <c r="HS49" s="46"/>
      <c r="HT49" s="47"/>
      <c r="HU49" s="48"/>
      <c r="HV49" s="47"/>
      <c r="HW49" s="48"/>
      <c r="HX49" s="47"/>
      <c r="HY49" s="48"/>
      <c r="HZ49" s="47"/>
      <c r="IA49" s="48"/>
      <c r="IB49" s="47"/>
      <c r="IC49" s="48"/>
      <c r="ID49" s="47"/>
      <c r="IE49" s="48"/>
      <c r="IF49" s="47"/>
      <c r="IG49" s="48"/>
      <c r="IH49" s="47"/>
      <c r="II49" s="48"/>
      <c r="IJ49" s="47"/>
      <c r="IK49" s="48"/>
      <c r="IL49" s="47"/>
      <c r="IM49" s="48"/>
      <c r="IN49" s="47"/>
      <c r="IO49" s="48"/>
      <c r="IP49" s="47"/>
      <c r="IQ49" s="48"/>
      <c r="IR49" s="47"/>
      <c r="IS49" s="48"/>
      <c r="IT49" s="47"/>
      <c r="IU49" s="48"/>
      <c r="IV49" s="47"/>
    </row>
    <row r="50" spans="1:256" s="24" customFormat="1" ht="16.5">
      <c r="A50" s="198" t="s">
        <v>61</v>
      </c>
      <c r="B50" s="199"/>
      <c r="C50" s="199"/>
      <c r="D50" s="199"/>
      <c r="E50" s="199"/>
      <c r="F50" s="62">
        <f>F51</f>
        <v>14750004</v>
      </c>
      <c r="G50" s="67"/>
      <c r="H50" s="13"/>
      <c r="I50" s="46"/>
      <c r="J50" s="47"/>
      <c r="K50" s="46"/>
      <c r="L50" s="47"/>
      <c r="M50" s="46"/>
      <c r="N50" s="47"/>
      <c r="O50" s="46"/>
      <c r="P50" s="47"/>
      <c r="Q50" s="46"/>
      <c r="R50" s="47"/>
      <c r="S50" s="46"/>
      <c r="T50" s="47"/>
      <c r="U50" s="46"/>
      <c r="V50" s="47"/>
      <c r="W50" s="46"/>
      <c r="X50" s="47"/>
      <c r="Y50" s="46"/>
      <c r="Z50" s="47"/>
      <c r="AA50" s="46"/>
      <c r="AB50" s="47"/>
      <c r="AC50" s="46"/>
      <c r="AD50" s="47"/>
      <c r="AE50" s="46"/>
      <c r="AF50" s="47"/>
      <c r="AG50" s="46"/>
      <c r="AH50" s="47"/>
      <c r="AI50" s="46"/>
      <c r="AJ50" s="47"/>
      <c r="AK50" s="46"/>
      <c r="AL50" s="47"/>
      <c r="AM50" s="46"/>
      <c r="AN50" s="47"/>
      <c r="AO50" s="46"/>
      <c r="AP50" s="47"/>
      <c r="AQ50" s="46"/>
      <c r="AR50" s="47"/>
      <c r="AS50" s="46"/>
      <c r="AT50" s="47"/>
      <c r="AU50" s="46"/>
      <c r="AV50" s="47"/>
      <c r="AW50" s="46"/>
      <c r="AX50" s="47"/>
      <c r="AY50" s="46"/>
      <c r="AZ50" s="47"/>
      <c r="BA50" s="46"/>
      <c r="BB50" s="47"/>
      <c r="BC50" s="46"/>
      <c r="BD50" s="47"/>
      <c r="BE50" s="46"/>
      <c r="BF50" s="47"/>
      <c r="BG50" s="46"/>
      <c r="BH50" s="47"/>
      <c r="BI50" s="46"/>
      <c r="BJ50" s="47"/>
      <c r="BK50" s="46"/>
      <c r="BL50" s="47"/>
      <c r="BM50" s="46"/>
      <c r="BN50" s="47"/>
      <c r="BO50" s="46"/>
      <c r="BP50" s="47"/>
      <c r="BQ50" s="46"/>
      <c r="BR50" s="47"/>
      <c r="BS50" s="46"/>
      <c r="BT50" s="47"/>
      <c r="BU50" s="46"/>
      <c r="BV50" s="47"/>
      <c r="BW50" s="46"/>
      <c r="BX50" s="47"/>
      <c r="BY50" s="46"/>
      <c r="BZ50" s="47"/>
      <c r="CA50" s="46"/>
      <c r="CB50" s="47"/>
      <c r="CC50" s="46"/>
      <c r="CD50" s="47"/>
      <c r="CE50" s="46"/>
      <c r="CF50" s="47"/>
      <c r="CG50" s="46"/>
      <c r="CH50" s="47"/>
      <c r="CI50" s="46"/>
      <c r="CJ50" s="47"/>
      <c r="CK50" s="46"/>
      <c r="CL50" s="47"/>
      <c r="CM50" s="46"/>
      <c r="CN50" s="47"/>
      <c r="CO50" s="46"/>
      <c r="CP50" s="47"/>
      <c r="CQ50" s="46"/>
      <c r="CR50" s="47"/>
      <c r="CS50" s="46"/>
      <c r="CT50" s="47"/>
      <c r="CU50" s="46"/>
      <c r="CV50" s="47"/>
      <c r="CW50" s="46"/>
      <c r="CX50" s="47"/>
      <c r="CY50" s="46"/>
      <c r="CZ50" s="47"/>
      <c r="DA50" s="46"/>
      <c r="DB50" s="47"/>
      <c r="DC50" s="46"/>
      <c r="DD50" s="47"/>
      <c r="DE50" s="46"/>
      <c r="DF50" s="47"/>
      <c r="DG50" s="46"/>
      <c r="DH50" s="47"/>
      <c r="DI50" s="46"/>
      <c r="DJ50" s="47"/>
      <c r="DK50" s="46"/>
      <c r="DL50" s="47"/>
      <c r="DM50" s="46"/>
      <c r="DN50" s="47"/>
      <c r="DO50" s="46"/>
      <c r="DP50" s="47"/>
      <c r="DQ50" s="46"/>
      <c r="DR50" s="47"/>
      <c r="DS50" s="46"/>
      <c r="DT50" s="47"/>
      <c r="DU50" s="46"/>
      <c r="DV50" s="47"/>
      <c r="DW50" s="46"/>
      <c r="DX50" s="47"/>
      <c r="DY50" s="46"/>
      <c r="DZ50" s="47"/>
      <c r="EA50" s="46"/>
      <c r="EB50" s="47"/>
      <c r="EC50" s="46"/>
      <c r="ED50" s="47"/>
      <c r="EE50" s="46"/>
      <c r="EF50" s="47"/>
      <c r="EG50" s="46"/>
      <c r="EH50" s="47"/>
      <c r="EI50" s="48"/>
      <c r="EJ50" s="47"/>
      <c r="EK50" s="46"/>
      <c r="EL50" s="47"/>
      <c r="EM50" s="46"/>
      <c r="EN50" s="47"/>
      <c r="EO50" s="46"/>
      <c r="EP50" s="47"/>
      <c r="EQ50" s="46"/>
      <c r="ER50" s="47"/>
      <c r="ES50" s="46"/>
      <c r="ET50" s="47"/>
      <c r="EU50" s="46"/>
      <c r="EV50" s="47"/>
      <c r="EW50" s="46"/>
      <c r="EX50" s="47"/>
      <c r="EY50" s="46"/>
      <c r="EZ50" s="47"/>
      <c r="FA50" s="46"/>
      <c r="FB50" s="47"/>
      <c r="FC50" s="46"/>
      <c r="FD50" s="47"/>
      <c r="FE50" s="46"/>
      <c r="FF50" s="47"/>
      <c r="FG50" s="46"/>
      <c r="FH50" s="47"/>
      <c r="FI50" s="46"/>
      <c r="FJ50" s="47"/>
      <c r="FK50" s="46"/>
      <c r="FL50" s="47"/>
      <c r="FM50" s="46"/>
      <c r="FN50" s="47"/>
      <c r="FO50" s="46"/>
      <c r="FP50" s="47"/>
      <c r="FQ50" s="46"/>
      <c r="FR50" s="47"/>
      <c r="FS50" s="46"/>
      <c r="FT50" s="47"/>
      <c r="FU50" s="46"/>
      <c r="FV50" s="47"/>
      <c r="FW50" s="46"/>
      <c r="FX50" s="47"/>
      <c r="FY50" s="46"/>
      <c r="FZ50" s="47"/>
      <c r="GA50" s="46"/>
      <c r="GB50" s="47"/>
      <c r="GC50" s="46"/>
      <c r="GD50" s="47"/>
      <c r="GE50" s="46"/>
      <c r="GF50" s="47"/>
      <c r="GG50" s="46"/>
      <c r="GH50" s="47"/>
      <c r="GI50" s="46"/>
      <c r="GJ50" s="47"/>
      <c r="GK50" s="46"/>
      <c r="GL50" s="47"/>
      <c r="GM50" s="46"/>
      <c r="GN50" s="47"/>
      <c r="GO50" s="46"/>
      <c r="GP50" s="47"/>
      <c r="GQ50" s="46"/>
      <c r="GR50" s="47"/>
      <c r="GS50" s="46"/>
      <c r="GT50" s="47"/>
      <c r="GU50" s="46"/>
      <c r="GV50" s="47"/>
      <c r="GW50" s="46"/>
      <c r="GX50" s="47"/>
      <c r="GY50" s="46"/>
      <c r="GZ50" s="47"/>
      <c r="HA50" s="46"/>
      <c r="HB50" s="47"/>
      <c r="HC50" s="46"/>
      <c r="HD50" s="47"/>
      <c r="HE50" s="46"/>
      <c r="HF50" s="47"/>
      <c r="HG50" s="46"/>
      <c r="HH50" s="47"/>
      <c r="HI50" s="46"/>
      <c r="HJ50" s="47"/>
      <c r="HK50" s="46"/>
      <c r="HL50" s="47"/>
      <c r="HM50" s="46"/>
      <c r="HN50" s="47"/>
      <c r="HO50" s="46"/>
      <c r="HP50" s="47"/>
      <c r="HQ50" s="46"/>
      <c r="HR50" s="47"/>
      <c r="HS50" s="46"/>
      <c r="HT50" s="47"/>
      <c r="HU50" s="48"/>
      <c r="HV50" s="47"/>
      <c r="HW50" s="48"/>
      <c r="HX50" s="47"/>
      <c r="HY50" s="48"/>
      <c r="HZ50" s="47"/>
      <c r="IA50" s="48"/>
      <c r="IB50" s="47"/>
      <c r="IC50" s="48"/>
      <c r="ID50" s="47"/>
      <c r="IE50" s="48"/>
      <c r="IF50" s="47"/>
      <c r="IG50" s="48"/>
      <c r="IH50" s="47"/>
      <c r="II50" s="48"/>
      <c r="IJ50" s="47"/>
      <c r="IK50" s="48"/>
      <c r="IL50" s="47"/>
      <c r="IM50" s="48"/>
      <c r="IN50" s="47"/>
      <c r="IO50" s="48"/>
      <c r="IP50" s="47"/>
      <c r="IQ50" s="48"/>
      <c r="IR50" s="47"/>
      <c r="IS50" s="48"/>
      <c r="IT50" s="47"/>
      <c r="IU50" s="48"/>
      <c r="IV50" s="47"/>
    </row>
    <row r="51" spans="1:256" s="24" customFormat="1" ht="16.5">
      <c r="A51" s="61" t="s">
        <v>62</v>
      </c>
      <c r="B51" s="34" t="s">
        <v>63</v>
      </c>
      <c r="C51" s="57" t="s">
        <v>20</v>
      </c>
      <c r="D51" s="58" t="s">
        <v>40</v>
      </c>
      <c r="E51" s="188">
        <v>14750004</v>
      </c>
      <c r="F51" s="188">
        <v>14750004</v>
      </c>
      <c r="G51" s="51">
        <v>1</v>
      </c>
      <c r="H51" s="13"/>
      <c r="I51" s="46"/>
      <c r="J51" s="47"/>
      <c r="K51" s="46"/>
      <c r="L51" s="47"/>
      <c r="M51" s="46"/>
      <c r="N51" s="47"/>
      <c r="O51" s="46"/>
      <c r="P51" s="47"/>
      <c r="Q51" s="46"/>
      <c r="R51" s="47"/>
      <c r="S51" s="46"/>
      <c r="T51" s="47"/>
      <c r="U51" s="46"/>
      <c r="V51" s="47"/>
      <c r="W51" s="46"/>
      <c r="X51" s="47"/>
      <c r="Y51" s="46"/>
      <c r="Z51" s="47"/>
      <c r="AA51" s="46"/>
      <c r="AB51" s="47"/>
      <c r="AC51" s="46"/>
      <c r="AD51" s="47"/>
      <c r="AE51" s="46"/>
      <c r="AF51" s="47"/>
      <c r="AG51" s="46"/>
      <c r="AH51" s="47"/>
      <c r="AI51" s="46"/>
      <c r="AJ51" s="47"/>
      <c r="AK51" s="46"/>
      <c r="AL51" s="47"/>
      <c r="AM51" s="46"/>
      <c r="AN51" s="47"/>
      <c r="AO51" s="46"/>
      <c r="AP51" s="47"/>
      <c r="AQ51" s="46"/>
      <c r="AR51" s="47"/>
      <c r="AS51" s="46"/>
      <c r="AT51" s="47"/>
      <c r="AU51" s="46"/>
      <c r="AV51" s="47"/>
      <c r="AW51" s="46"/>
      <c r="AX51" s="47"/>
      <c r="AY51" s="46"/>
      <c r="AZ51" s="47"/>
      <c r="BA51" s="46"/>
      <c r="BB51" s="47"/>
      <c r="BC51" s="46"/>
      <c r="BD51" s="47"/>
      <c r="BE51" s="46"/>
      <c r="BF51" s="47"/>
      <c r="BG51" s="46"/>
      <c r="BH51" s="47"/>
      <c r="BI51" s="46"/>
      <c r="BJ51" s="47"/>
      <c r="BK51" s="46"/>
      <c r="BL51" s="47"/>
      <c r="BM51" s="46"/>
      <c r="BN51" s="47"/>
      <c r="BO51" s="46"/>
      <c r="BP51" s="47"/>
      <c r="BQ51" s="46"/>
      <c r="BR51" s="47"/>
      <c r="BS51" s="46"/>
      <c r="BT51" s="47"/>
      <c r="BU51" s="46"/>
      <c r="BV51" s="47"/>
      <c r="BW51" s="46"/>
      <c r="BX51" s="47"/>
      <c r="BY51" s="46"/>
      <c r="BZ51" s="47"/>
      <c r="CA51" s="46"/>
      <c r="CB51" s="47"/>
      <c r="CC51" s="46"/>
      <c r="CD51" s="47"/>
      <c r="CE51" s="46"/>
      <c r="CF51" s="47"/>
      <c r="CG51" s="46"/>
      <c r="CH51" s="47"/>
      <c r="CI51" s="46"/>
      <c r="CJ51" s="47"/>
      <c r="CK51" s="46"/>
      <c r="CL51" s="47"/>
      <c r="CM51" s="46"/>
      <c r="CN51" s="47"/>
      <c r="CO51" s="46"/>
      <c r="CP51" s="47"/>
      <c r="CQ51" s="46"/>
      <c r="CR51" s="47"/>
      <c r="CS51" s="46"/>
      <c r="CT51" s="47"/>
      <c r="CU51" s="46"/>
      <c r="CV51" s="47"/>
      <c r="CW51" s="46"/>
      <c r="CX51" s="47"/>
      <c r="CY51" s="46"/>
      <c r="CZ51" s="47"/>
      <c r="DA51" s="46"/>
      <c r="DB51" s="47"/>
      <c r="DC51" s="46"/>
      <c r="DD51" s="47"/>
      <c r="DE51" s="46"/>
      <c r="DF51" s="47"/>
      <c r="DG51" s="46"/>
      <c r="DH51" s="47"/>
      <c r="DI51" s="46"/>
      <c r="DJ51" s="47"/>
      <c r="DK51" s="46"/>
      <c r="DL51" s="47"/>
      <c r="DM51" s="46"/>
      <c r="DN51" s="47"/>
      <c r="DO51" s="46"/>
      <c r="DP51" s="47"/>
      <c r="DQ51" s="46"/>
      <c r="DR51" s="47"/>
      <c r="DS51" s="46"/>
      <c r="DT51" s="47"/>
      <c r="DU51" s="46"/>
      <c r="DV51" s="47"/>
      <c r="DW51" s="46"/>
      <c r="DX51" s="47"/>
      <c r="DY51" s="46"/>
      <c r="DZ51" s="47"/>
      <c r="EA51" s="46"/>
      <c r="EB51" s="47"/>
      <c r="EC51" s="46"/>
      <c r="ED51" s="47"/>
      <c r="EE51" s="46"/>
      <c r="EF51" s="47"/>
      <c r="EG51" s="46"/>
      <c r="EH51" s="47"/>
      <c r="EI51" s="48"/>
      <c r="EJ51" s="47"/>
      <c r="EK51" s="46"/>
      <c r="EL51" s="47"/>
      <c r="EM51" s="46"/>
      <c r="EN51" s="47"/>
      <c r="EO51" s="46"/>
      <c r="EP51" s="47"/>
      <c r="EQ51" s="46"/>
      <c r="ER51" s="47"/>
      <c r="ES51" s="46"/>
      <c r="ET51" s="47"/>
      <c r="EU51" s="46"/>
      <c r="EV51" s="47"/>
      <c r="EW51" s="46"/>
      <c r="EX51" s="47"/>
      <c r="EY51" s="46"/>
      <c r="EZ51" s="47"/>
      <c r="FA51" s="46"/>
      <c r="FB51" s="47"/>
      <c r="FC51" s="46"/>
      <c r="FD51" s="47"/>
      <c r="FE51" s="46"/>
      <c r="FF51" s="47"/>
      <c r="FG51" s="46"/>
      <c r="FH51" s="47"/>
      <c r="FI51" s="46"/>
      <c r="FJ51" s="47"/>
      <c r="FK51" s="46"/>
      <c r="FL51" s="47"/>
      <c r="FM51" s="46"/>
      <c r="FN51" s="47"/>
      <c r="FO51" s="46"/>
      <c r="FP51" s="47"/>
      <c r="FQ51" s="46"/>
      <c r="FR51" s="47"/>
      <c r="FS51" s="46"/>
      <c r="FT51" s="47"/>
      <c r="FU51" s="46"/>
      <c r="FV51" s="47"/>
      <c r="FW51" s="46"/>
      <c r="FX51" s="47"/>
      <c r="FY51" s="46"/>
      <c r="FZ51" s="47"/>
      <c r="GA51" s="46"/>
      <c r="GB51" s="47"/>
      <c r="GC51" s="46"/>
      <c r="GD51" s="47"/>
      <c r="GE51" s="46"/>
      <c r="GF51" s="47"/>
      <c r="GG51" s="46"/>
      <c r="GH51" s="47"/>
      <c r="GI51" s="46"/>
      <c r="GJ51" s="47"/>
      <c r="GK51" s="46"/>
      <c r="GL51" s="47"/>
      <c r="GM51" s="46"/>
      <c r="GN51" s="47"/>
      <c r="GO51" s="46"/>
      <c r="GP51" s="47"/>
      <c r="GQ51" s="46"/>
      <c r="GR51" s="47"/>
      <c r="GS51" s="46"/>
      <c r="GT51" s="47"/>
      <c r="GU51" s="46"/>
      <c r="GV51" s="47"/>
      <c r="GW51" s="46"/>
      <c r="GX51" s="47"/>
      <c r="GY51" s="46"/>
      <c r="GZ51" s="47"/>
      <c r="HA51" s="46"/>
      <c r="HB51" s="47"/>
      <c r="HC51" s="46"/>
      <c r="HD51" s="47"/>
      <c r="HE51" s="46"/>
      <c r="HF51" s="47"/>
      <c r="HG51" s="46"/>
      <c r="HH51" s="47"/>
      <c r="HI51" s="46"/>
      <c r="HJ51" s="47"/>
      <c r="HK51" s="46"/>
      <c r="HL51" s="47"/>
      <c r="HM51" s="46"/>
      <c r="HN51" s="47"/>
      <c r="HO51" s="46"/>
      <c r="HP51" s="47"/>
      <c r="HQ51" s="46"/>
      <c r="HR51" s="47"/>
      <c r="HS51" s="46"/>
      <c r="HT51" s="47"/>
      <c r="HU51" s="48"/>
      <c r="HV51" s="47"/>
      <c r="HW51" s="48"/>
      <c r="HX51" s="47"/>
      <c r="HY51" s="48"/>
      <c r="HZ51" s="47"/>
      <c r="IA51" s="48"/>
      <c r="IB51" s="47"/>
      <c r="IC51" s="48"/>
      <c r="ID51" s="47"/>
      <c r="IE51" s="48"/>
      <c r="IF51" s="47"/>
      <c r="IG51" s="48"/>
      <c r="IH51" s="47"/>
      <c r="II51" s="48"/>
      <c r="IJ51" s="47"/>
      <c r="IK51" s="48"/>
      <c r="IL51" s="47"/>
      <c r="IM51" s="48"/>
      <c r="IN51" s="47"/>
      <c r="IO51" s="48"/>
      <c r="IP51" s="47"/>
      <c r="IQ51" s="48"/>
      <c r="IR51" s="47"/>
      <c r="IS51" s="48"/>
      <c r="IT51" s="47"/>
      <c r="IU51" s="48"/>
      <c r="IV51" s="47"/>
    </row>
    <row r="52" spans="1:256" s="24" customFormat="1" ht="16.5">
      <c r="A52" s="194" t="s">
        <v>64</v>
      </c>
      <c r="B52" s="194"/>
      <c r="C52" s="194"/>
      <c r="D52" s="194"/>
      <c r="E52" s="194"/>
      <c r="F52" s="31">
        <f>SUM(F53:F87)</f>
        <v>1434700</v>
      </c>
      <c r="G52" s="32"/>
      <c r="H52" s="13"/>
      <c r="I52" s="46"/>
      <c r="J52" s="47"/>
      <c r="K52" s="46"/>
      <c r="L52" s="47"/>
      <c r="M52" s="46"/>
      <c r="N52" s="47"/>
      <c r="O52" s="46"/>
      <c r="P52" s="47"/>
      <c r="Q52" s="46"/>
      <c r="R52" s="47"/>
      <c r="S52" s="46"/>
      <c r="T52" s="47"/>
      <c r="U52" s="46"/>
      <c r="V52" s="47"/>
      <c r="W52" s="46"/>
      <c r="X52" s="47"/>
      <c r="Y52" s="46"/>
      <c r="Z52" s="47"/>
      <c r="AA52" s="46"/>
      <c r="AB52" s="47"/>
      <c r="AC52" s="46"/>
      <c r="AD52" s="47"/>
      <c r="AE52" s="46"/>
      <c r="AF52" s="47"/>
      <c r="AG52" s="46"/>
      <c r="AH52" s="47"/>
      <c r="AI52" s="46"/>
      <c r="AJ52" s="47"/>
      <c r="AK52" s="46"/>
      <c r="AL52" s="47"/>
      <c r="AM52" s="46"/>
      <c r="AN52" s="47"/>
      <c r="AO52" s="46"/>
      <c r="AP52" s="47"/>
      <c r="AQ52" s="46"/>
      <c r="AR52" s="47"/>
      <c r="AS52" s="46"/>
      <c r="AT52" s="47"/>
      <c r="AU52" s="46"/>
      <c r="AV52" s="47"/>
      <c r="AW52" s="46"/>
      <c r="AX52" s="47"/>
      <c r="AY52" s="46"/>
      <c r="AZ52" s="47"/>
      <c r="BA52" s="46"/>
      <c r="BB52" s="47"/>
      <c r="BC52" s="46"/>
      <c r="BD52" s="47"/>
      <c r="BE52" s="46"/>
      <c r="BF52" s="47"/>
      <c r="BG52" s="46"/>
      <c r="BH52" s="47"/>
      <c r="BI52" s="46"/>
      <c r="BJ52" s="47"/>
      <c r="BK52" s="46"/>
      <c r="BL52" s="47"/>
      <c r="BM52" s="46"/>
      <c r="BN52" s="47"/>
      <c r="BO52" s="46"/>
      <c r="BP52" s="47"/>
      <c r="BQ52" s="46"/>
      <c r="BR52" s="47"/>
      <c r="BS52" s="46"/>
      <c r="BT52" s="47"/>
      <c r="BU52" s="46"/>
      <c r="BV52" s="47"/>
      <c r="BW52" s="46"/>
      <c r="BX52" s="47"/>
      <c r="BY52" s="46"/>
      <c r="BZ52" s="47"/>
      <c r="CA52" s="46"/>
      <c r="CB52" s="47"/>
      <c r="CC52" s="46"/>
      <c r="CD52" s="47"/>
      <c r="CE52" s="46"/>
      <c r="CF52" s="47"/>
      <c r="CG52" s="46"/>
      <c r="CH52" s="47"/>
      <c r="CI52" s="46"/>
      <c r="CJ52" s="47"/>
      <c r="CK52" s="46"/>
      <c r="CL52" s="47"/>
      <c r="CM52" s="46"/>
      <c r="CN52" s="47"/>
      <c r="CO52" s="46"/>
      <c r="CP52" s="47"/>
      <c r="CQ52" s="46"/>
      <c r="CR52" s="47"/>
      <c r="CS52" s="46"/>
      <c r="CT52" s="47"/>
      <c r="CU52" s="46"/>
      <c r="CV52" s="47"/>
      <c r="CW52" s="46"/>
      <c r="CX52" s="47"/>
      <c r="CY52" s="46"/>
      <c r="CZ52" s="47"/>
      <c r="DA52" s="46"/>
      <c r="DB52" s="47"/>
      <c r="DC52" s="46"/>
      <c r="DD52" s="47"/>
      <c r="DE52" s="46"/>
      <c r="DF52" s="47"/>
      <c r="DG52" s="46"/>
      <c r="DH52" s="47"/>
      <c r="DI52" s="46"/>
      <c r="DJ52" s="47"/>
      <c r="DK52" s="46"/>
      <c r="DL52" s="47"/>
      <c r="DM52" s="46"/>
      <c r="DN52" s="47"/>
      <c r="DO52" s="46"/>
      <c r="DP52" s="47"/>
      <c r="DQ52" s="46"/>
      <c r="DR52" s="47"/>
      <c r="DS52" s="46"/>
      <c r="DT52" s="47"/>
      <c r="DU52" s="46"/>
      <c r="DV52" s="47"/>
      <c r="DW52" s="46"/>
      <c r="DX52" s="47"/>
      <c r="DY52" s="46"/>
      <c r="DZ52" s="47"/>
      <c r="EA52" s="46"/>
      <c r="EB52" s="47"/>
      <c r="EC52" s="46"/>
      <c r="ED52" s="47"/>
      <c r="EE52" s="46"/>
      <c r="EF52" s="47"/>
      <c r="EG52" s="46"/>
      <c r="EH52" s="47"/>
      <c r="EI52" s="48"/>
      <c r="EJ52" s="47"/>
      <c r="EK52" s="46"/>
      <c r="EL52" s="47"/>
      <c r="EM52" s="46"/>
      <c r="EN52" s="47"/>
      <c r="EO52" s="46"/>
      <c r="EP52" s="47"/>
      <c r="EQ52" s="46"/>
      <c r="ER52" s="47"/>
      <c r="ES52" s="46"/>
      <c r="ET52" s="47"/>
      <c r="EU52" s="46"/>
      <c r="EV52" s="47"/>
      <c r="EW52" s="46"/>
      <c r="EX52" s="47"/>
      <c r="EY52" s="46"/>
      <c r="EZ52" s="47"/>
      <c r="FA52" s="46"/>
      <c r="FB52" s="47"/>
      <c r="FC52" s="46"/>
      <c r="FD52" s="47"/>
      <c r="FE52" s="46"/>
      <c r="FF52" s="47"/>
      <c r="FG52" s="46"/>
      <c r="FH52" s="47"/>
      <c r="FI52" s="46"/>
      <c r="FJ52" s="47"/>
      <c r="FK52" s="46"/>
      <c r="FL52" s="47"/>
      <c r="FM52" s="46"/>
      <c r="FN52" s="47"/>
      <c r="FO52" s="46"/>
      <c r="FP52" s="47"/>
      <c r="FQ52" s="46"/>
      <c r="FR52" s="47"/>
      <c r="FS52" s="46"/>
      <c r="FT52" s="47"/>
      <c r="FU52" s="46"/>
      <c r="FV52" s="47"/>
      <c r="FW52" s="46"/>
      <c r="FX52" s="47"/>
      <c r="FY52" s="46"/>
      <c r="FZ52" s="47"/>
      <c r="GA52" s="46"/>
      <c r="GB52" s="47"/>
      <c r="GC52" s="46"/>
      <c r="GD52" s="47"/>
      <c r="GE52" s="46"/>
      <c r="GF52" s="47"/>
      <c r="GG52" s="46"/>
      <c r="GH52" s="47"/>
      <c r="GI52" s="46"/>
      <c r="GJ52" s="47"/>
      <c r="GK52" s="46"/>
      <c r="GL52" s="47"/>
      <c r="GM52" s="46"/>
      <c r="GN52" s="47"/>
      <c r="GO52" s="46"/>
      <c r="GP52" s="47"/>
      <c r="GQ52" s="46"/>
      <c r="GR52" s="47"/>
      <c r="GS52" s="46"/>
      <c r="GT52" s="47"/>
      <c r="GU52" s="46"/>
      <c r="GV52" s="47"/>
      <c r="GW52" s="46"/>
      <c r="GX52" s="47"/>
      <c r="GY52" s="46"/>
      <c r="GZ52" s="47"/>
      <c r="HA52" s="46"/>
      <c r="HB52" s="47"/>
      <c r="HC52" s="46"/>
      <c r="HD52" s="47"/>
      <c r="HE52" s="46"/>
      <c r="HF52" s="47"/>
      <c r="HG52" s="46"/>
      <c r="HH52" s="47"/>
      <c r="HI52" s="46"/>
      <c r="HJ52" s="47"/>
      <c r="HK52" s="46"/>
      <c r="HL52" s="47"/>
      <c r="HM52" s="46"/>
      <c r="HN52" s="47"/>
      <c r="HO52" s="46"/>
      <c r="HP52" s="47"/>
      <c r="HQ52" s="46"/>
      <c r="HR52" s="47"/>
      <c r="HS52" s="46"/>
      <c r="HT52" s="47"/>
      <c r="HU52" s="48"/>
      <c r="HV52" s="47"/>
      <c r="HW52" s="48"/>
      <c r="HX52" s="47"/>
      <c r="HY52" s="48"/>
      <c r="HZ52" s="47"/>
      <c r="IA52" s="48"/>
      <c r="IB52" s="47"/>
      <c r="IC52" s="48"/>
      <c r="ID52" s="47"/>
      <c r="IE52" s="48"/>
      <c r="IF52" s="47"/>
      <c r="IG52" s="48"/>
      <c r="IH52" s="47"/>
      <c r="II52" s="48"/>
      <c r="IJ52" s="47"/>
      <c r="IK52" s="48"/>
      <c r="IL52" s="47"/>
      <c r="IM52" s="48"/>
      <c r="IN52" s="47"/>
      <c r="IO52" s="48"/>
      <c r="IP52" s="47"/>
      <c r="IQ52" s="48"/>
      <c r="IR52" s="47"/>
      <c r="IS52" s="48"/>
      <c r="IT52" s="47"/>
      <c r="IU52" s="48"/>
      <c r="IV52" s="47"/>
    </row>
    <row r="53" spans="1:256" s="24" customFormat="1" ht="16.5">
      <c r="A53" s="42" t="s">
        <v>65</v>
      </c>
      <c r="B53" s="42" t="s">
        <v>66</v>
      </c>
      <c r="C53" s="44" t="s">
        <v>20</v>
      </c>
      <c r="D53" s="36" t="s">
        <v>67</v>
      </c>
      <c r="E53" s="38">
        <v>2000</v>
      </c>
      <c r="F53" s="38">
        <f t="shared" ref="F53:F73" si="3">E53*G53</f>
        <v>400000</v>
      </c>
      <c r="G53" s="68">
        <v>200</v>
      </c>
      <c r="H53" s="13"/>
      <c r="I53" s="46"/>
      <c r="J53" s="47"/>
      <c r="K53" s="46"/>
      <c r="L53" s="47"/>
      <c r="M53" s="46"/>
      <c r="N53" s="47"/>
      <c r="O53" s="46"/>
      <c r="P53" s="47"/>
      <c r="Q53" s="46"/>
      <c r="R53" s="47"/>
      <c r="S53" s="46"/>
      <c r="T53" s="47"/>
      <c r="U53" s="46"/>
      <c r="V53" s="47"/>
      <c r="W53" s="46"/>
      <c r="X53" s="47"/>
      <c r="Y53" s="46"/>
      <c r="Z53" s="47"/>
      <c r="AA53" s="46"/>
      <c r="AB53" s="47"/>
      <c r="AC53" s="46"/>
      <c r="AD53" s="47"/>
      <c r="AE53" s="46"/>
      <c r="AF53" s="47"/>
      <c r="AG53" s="46"/>
      <c r="AH53" s="47"/>
      <c r="AI53" s="46"/>
      <c r="AJ53" s="47"/>
      <c r="AK53" s="46"/>
      <c r="AL53" s="47"/>
      <c r="AM53" s="46"/>
      <c r="AN53" s="47"/>
      <c r="AO53" s="46"/>
      <c r="AP53" s="47"/>
      <c r="AQ53" s="46"/>
      <c r="AR53" s="47"/>
      <c r="AS53" s="46"/>
      <c r="AT53" s="47"/>
      <c r="AU53" s="46"/>
      <c r="AV53" s="47"/>
      <c r="AW53" s="46"/>
      <c r="AX53" s="47"/>
      <c r="AY53" s="46"/>
      <c r="AZ53" s="47"/>
      <c r="BA53" s="46"/>
      <c r="BB53" s="47"/>
      <c r="BC53" s="46"/>
      <c r="BD53" s="47"/>
      <c r="BE53" s="46"/>
      <c r="BF53" s="47"/>
      <c r="BG53" s="46"/>
      <c r="BH53" s="47"/>
      <c r="BI53" s="46"/>
      <c r="BJ53" s="47"/>
      <c r="BK53" s="46"/>
      <c r="BL53" s="47"/>
      <c r="BM53" s="46"/>
      <c r="BN53" s="47"/>
      <c r="BO53" s="46"/>
      <c r="BP53" s="47"/>
      <c r="BQ53" s="46"/>
      <c r="BR53" s="47"/>
      <c r="BS53" s="46"/>
      <c r="BT53" s="47"/>
      <c r="BU53" s="46"/>
      <c r="BV53" s="47"/>
      <c r="BW53" s="46"/>
      <c r="BX53" s="47"/>
      <c r="BY53" s="46"/>
      <c r="BZ53" s="47"/>
      <c r="CA53" s="46"/>
      <c r="CB53" s="47"/>
      <c r="CC53" s="46"/>
      <c r="CD53" s="47"/>
      <c r="CE53" s="46"/>
      <c r="CF53" s="47"/>
      <c r="CG53" s="46"/>
      <c r="CH53" s="47"/>
      <c r="CI53" s="46"/>
      <c r="CJ53" s="47"/>
      <c r="CK53" s="46"/>
      <c r="CL53" s="47"/>
      <c r="CM53" s="46"/>
      <c r="CN53" s="47"/>
      <c r="CO53" s="46"/>
      <c r="CP53" s="47"/>
      <c r="CQ53" s="46"/>
      <c r="CR53" s="47"/>
      <c r="CS53" s="46"/>
      <c r="CT53" s="47"/>
      <c r="CU53" s="46"/>
      <c r="CV53" s="47"/>
      <c r="CW53" s="46"/>
      <c r="CX53" s="47"/>
      <c r="CY53" s="46"/>
      <c r="CZ53" s="47"/>
      <c r="DA53" s="46"/>
      <c r="DB53" s="47"/>
      <c r="DC53" s="46"/>
      <c r="DD53" s="47"/>
      <c r="DE53" s="46"/>
      <c r="DF53" s="47"/>
      <c r="DG53" s="46"/>
      <c r="DH53" s="47"/>
      <c r="DI53" s="46"/>
      <c r="DJ53" s="47"/>
      <c r="DK53" s="46"/>
      <c r="DL53" s="47"/>
      <c r="DM53" s="46"/>
      <c r="DN53" s="47"/>
      <c r="DO53" s="46"/>
      <c r="DP53" s="47"/>
      <c r="DQ53" s="46"/>
      <c r="DR53" s="47"/>
      <c r="DS53" s="46"/>
      <c r="DT53" s="47"/>
      <c r="DU53" s="46"/>
      <c r="DV53" s="47"/>
      <c r="DW53" s="46"/>
      <c r="DX53" s="47"/>
      <c r="DY53" s="46"/>
      <c r="DZ53" s="47"/>
      <c r="EA53" s="46"/>
      <c r="EB53" s="47"/>
      <c r="EC53" s="46"/>
      <c r="ED53" s="47"/>
      <c r="EE53" s="46"/>
      <c r="EF53" s="47"/>
      <c r="EG53" s="46"/>
      <c r="EH53" s="47"/>
      <c r="EI53" s="48"/>
      <c r="EJ53" s="47"/>
      <c r="EK53" s="46"/>
      <c r="EL53" s="47"/>
      <c r="EM53" s="46"/>
      <c r="EN53" s="47"/>
      <c r="EO53" s="46"/>
      <c r="EP53" s="47"/>
      <c r="EQ53" s="46"/>
      <c r="ER53" s="47"/>
      <c r="ES53" s="46"/>
      <c r="ET53" s="47"/>
      <c r="EU53" s="46"/>
      <c r="EV53" s="47"/>
      <c r="EW53" s="46"/>
      <c r="EX53" s="47"/>
      <c r="EY53" s="46"/>
      <c r="EZ53" s="47"/>
      <c r="FA53" s="46"/>
      <c r="FB53" s="47"/>
      <c r="FC53" s="46"/>
      <c r="FD53" s="47"/>
      <c r="FE53" s="46"/>
      <c r="FF53" s="47"/>
      <c r="FG53" s="46"/>
      <c r="FH53" s="47"/>
      <c r="FI53" s="46"/>
      <c r="FJ53" s="47"/>
      <c r="FK53" s="46"/>
      <c r="FL53" s="47"/>
      <c r="FM53" s="46"/>
      <c r="FN53" s="47"/>
      <c r="FO53" s="46"/>
      <c r="FP53" s="47"/>
      <c r="FQ53" s="46"/>
      <c r="FR53" s="47"/>
      <c r="FS53" s="46"/>
      <c r="FT53" s="47"/>
      <c r="FU53" s="46"/>
      <c r="FV53" s="47"/>
      <c r="FW53" s="46"/>
      <c r="FX53" s="47"/>
      <c r="FY53" s="46"/>
      <c r="FZ53" s="47"/>
      <c r="GA53" s="46"/>
      <c r="GB53" s="47"/>
      <c r="GC53" s="46"/>
      <c r="GD53" s="47"/>
      <c r="GE53" s="46"/>
      <c r="GF53" s="47"/>
      <c r="GG53" s="46"/>
      <c r="GH53" s="47"/>
      <c r="GI53" s="46"/>
      <c r="GJ53" s="47"/>
      <c r="GK53" s="46"/>
      <c r="GL53" s="47"/>
      <c r="GM53" s="46"/>
      <c r="GN53" s="47"/>
      <c r="GO53" s="46"/>
      <c r="GP53" s="47"/>
      <c r="GQ53" s="46"/>
      <c r="GR53" s="47"/>
      <c r="GS53" s="46"/>
      <c r="GT53" s="47"/>
      <c r="GU53" s="46"/>
      <c r="GV53" s="47"/>
      <c r="GW53" s="46"/>
      <c r="GX53" s="47"/>
      <c r="GY53" s="46"/>
      <c r="GZ53" s="47"/>
      <c r="HA53" s="46"/>
      <c r="HB53" s="47"/>
      <c r="HC53" s="46"/>
      <c r="HD53" s="47"/>
      <c r="HE53" s="46"/>
      <c r="HF53" s="47"/>
      <c r="HG53" s="46"/>
      <c r="HH53" s="47"/>
      <c r="HI53" s="46"/>
      <c r="HJ53" s="47"/>
      <c r="HK53" s="46"/>
      <c r="HL53" s="47"/>
      <c r="HM53" s="46"/>
      <c r="HN53" s="47"/>
      <c r="HO53" s="46"/>
      <c r="HP53" s="47"/>
      <c r="HQ53" s="46"/>
      <c r="HR53" s="47"/>
      <c r="HS53" s="46"/>
      <c r="HT53" s="47"/>
      <c r="HU53" s="48"/>
      <c r="HV53" s="47"/>
      <c r="HW53" s="48"/>
      <c r="HX53" s="47"/>
      <c r="HY53" s="48"/>
      <c r="HZ53" s="47"/>
      <c r="IA53" s="48"/>
      <c r="IB53" s="47"/>
      <c r="IC53" s="48"/>
      <c r="ID53" s="47"/>
      <c r="IE53" s="48"/>
      <c r="IF53" s="47"/>
      <c r="IG53" s="48"/>
      <c r="IH53" s="47"/>
      <c r="II53" s="48"/>
      <c r="IJ53" s="47"/>
      <c r="IK53" s="48"/>
      <c r="IL53" s="47"/>
      <c r="IM53" s="48"/>
      <c r="IN53" s="47"/>
      <c r="IO53" s="48"/>
      <c r="IP53" s="47"/>
      <c r="IQ53" s="48"/>
      <c r="IR53" s="47"/>
      <c r="IS53" s="48"/>
      <c r="IT53" s="47"/>
      <c r="IU53" s="48"/>
      <c r="IV53" s="47"/>
    </row>
    <row r="54" spans="1:256" s="24" customFormat="1" ht="16.5">
      <c r="A54" s="52" t="s">
        <v>68</v>
      </c>
      <c r="B54" s="42" t="s">
        <v>69</v>
      </c>
      <c r="C54" s="44" t="s">
        <v>20</v>
      </c>
      <c r="D54" s="36" t="s">
        <v>40</v>
      </c>
      <c r="E54" s="38">
        <v>120</v>
      </c>
      <c r="F54" s="38">
        <f t="shared" si="3"/>
        <v>36000</v>
      </c>
      <c r="G54" s="68">
        <v>300</v>
      </c>
      <c r="H54" s="13"/>
      <c r="I54" s="46"/>
      <c r="J54" s="47"/>
      <c r="K54" s="46"/>
      <c r="L54" s="47"/>
      <c r="M54" s="46"/>
      <c r="N54" s="47"/>
      <c r="O54" s="46"/>
      <c r="P54" s="47"/>
      <c r="Q54" s="46"/>
      <c r="R54" s="47"/>
      <c r="S54" s="46"/>
      <c r="T54" s="47"/>
      <c r="U54" s="46"/>
      <c r="V54" s="47"/>
      <c r="W54" s="46"/>
      <c r="X54" s="47"/>
      <c r="Y54" s="46"/>
      <c r="Z54" s="47"/>
      <c r="AA54" s="46"/>
      <c r="AB54" s="47"/>
      <c r="AC54" s="46"/>
      <c r="AD54" s="47"/>
      <c r="AE54" s="46"/>
      <c r="AF54" s="47"/>
      <c r="AG54" s="46"/>
      <c r="AH54" s="47"/>
      <c r="AI54" s="46"/>
      <c r="AJ54" s="47"/>
      <c r="AK54" s="46"/>
      <c r="AL54" s="47"/>
      <c r="AM54" s="46"/>
      <c r="AN54" s="47"/>
      <c r="AO54" s="46"/>
      <c r="AP54" s="47"/>
      <c r="AQ54" s="46"/>
      <c r="AR54" s="47"/>
      <c r="AS54" s="46"/>
      <c r="AT54" s="47"/>
      <c r="AU54" s="46"/>
      <c r="AV54" s="47"/>
      <c r="AW54" s="46"/>
      <c r="AX54" s="47"/>
      <c r="AY54" s="46"/>
      <c r="AZ54" s="47"/>
      <c r="BA54" s="46"/>
      <c r="BB54" s="47"/>
      <c r="BC54" s="46"/>
      <c r="BD54" s="47"/>
      <c r="BE54" s="46"/>
      <c r="BF54" s="47"/>
      <c r="BG54" s="46"/>
      <c r="BH54" s="47"/>
      <c r="BI54" s="46"/>
      <c r="BJ54" s="47"/>
      <c r="BK54" s="46"/>
      <c r="BL54" s="47"/>
      <c r="BM54" s="46"/>
      <c r="BN54" s="47"/>
      <c r="BO54" s="46"/>
      <c r="BP54" s="47"/>
      <c r="BQ54" s="46"/>
      <c r="BR54" s="47"/>
      <c r="BS54" s="46"/>
      <c r="BT54" s="47"/>
      <c r="BU54" s="46"/>
      <c r="BV54" s="47"/>
      <c r="BW54" s="46"/>
      <c r="BX54" s="47"/>
      <c r="BY54" s="46"/>
      <c r="BZ54" s="47"/>
      <c r="CA54" s="46"/>
      <c r="CB54" s="47"/>
      <c r="CC54" s="46"/>
      <c r="CD54" s="47"/>
      <c r="CE54" s="46"/>
      <c r="CF54" s="47"/>
      <c r="CG54" s="46"/>
      <c r="CH54" s="47"/>
      <c r="CI54" s="46"/>
      <c r="CJ54" s="47"/>
      <c r="CK54" s="46"/>
      <c r="CL54" s="47"/>
      <c r="CM54" s="46"/>
      <c r="CN54" s="47"/>
      <c r="CO54" s="46"/>
      <c r="CP54" s="47"/>
      <c r="CQ54" s="46"/>
      <c r="CR54" s="47"/>
      <c r="CS54" s="46"/>
      <c r="CT54" s="47"/>
      <c r="CU54" s="46"/>
      <c r="CV54" s="47"/>
      <c r="CW54" s="46"/>
      <c r="CX54" s="47"/>
      <c r="CY54" s="46"/>
      <c r="CZ54" s="47"/>
      <c r="DA54" s="46"/>
      <c r="DB54" s="47"/>
      <c r="DC54" s="46"/>
      <c r="DD54" s="47"/>
      <c r="DE54" s="46"/>
      <c r="DF54" s="47"/>
      <c r="DG54" s="46"/>
      <c r="DH54" s="47"/>
      <c r="DI54" s="46"/>
      <c r="DJ54" s="47"/>
      <c r="DK54" s="46"/>
      <c r="DL54" s="47"/>
      <c r="DM54" s="46"/>
      <c r="DN54" s="47"/>
      <c r="DO54" s="46"/>
      <c r="DP54" s="47"/>
      <c r="DQ54" s="46"/>
      <c r="DR54" s="47"/>
      <c r="DS54" s="46"/>
      <c r="DT54" s="47"/>
      <c r="DU54" s="46"/>
      <c r="DV54" s="47"/>
      <c r="DW54" s="46"/>
      <c r="DX54" s="47"/>
      <c r="DY54" s="46"/>
      <c r="DZ54" s="47"/>
      <c r="EA54" s="46"/>
      <c r="EB54" s="47"/>
      <c r="EC54" s="46"/>
      <c r="ED54" s="47"/>
      <c r="EE54" s="46"/>
      <c r="EF54" s="47"/>
      <c r="EG54" s="46"/>
      <c r="EH54" s="47"/>
      <c r="EI54" s="48"/>
      <c r="EJ54" s="47"/>
      <c r="EK54" s="46"/>
      <c r="EL54" s="47"/>
      <c r="EM54" s="46"/>
      <c r="EN54" s="47"/>
      <c r="EO54" s="46"/>
      <c r="EP54" s="47"/>
      <c r="EQ54" s="46"/>
      <c r="ER54" s="47"/>
      <c r="ES54" s="46"/>
      <c r="ET54" s="47"/>
      <c r="EU54" s="46"/>
      <c r="EV54" s="47"/>
      <c r="EW54" s="46"/>
      <c r="EX54" s="47"/>
      <c r="EY54" s="46"/>
      <c r="EZ54" s="47"/>
      <c r="FA54" s="46"/>
      <c r="FB54" s="47"/>
      <c r="FC54" s="46"/>
      <c r="FD54" s="47"/>
      <c r="FE54" s="46"/>
      <c r="FF54" s="47"/>
      <c r="FG54" s="46"/>
      <c r="FH54" s="47"/>
      <c r="FI54" s="46"/>
      <c r="FJ54" s="47"/>
      <c r="FK54" s="46"/>
      <c r="FL54" s="47"/>
      <c r="FM54" s="46"/>
      <c r="FN54" s="47"/>
      <c r="FO54" s="46"/>
      <c r="FP54" s="47"/>
      <c r="FQ54" s="46"/>
      <c r="FR54" s="47"/>
      <c r="FS54" s="46"/>
      <c r="FT54" s="47"/>
      <c r="FU54" s="46"/>
      <c r="FV54" s="47"/>
      <c r="FW54" s="46"/>
      <c r="FX54" s="47"/>
      <c r="FY54" s="46"/>
      <c r="FZ54" s="47"/>
      <c r="GA54" s="46"/>
      <c r="GB54" s="47"/>
      <c r="GC54" s="46"/>
      <c r="GD54" s="47"/>
      <c r="GE54" s="46"/>
      <c r="GF54" s="47"/>
      <c r="GG54" s="46"/>
      <c r="GH54" s="47"/>
      <c r="GI54" s="46"/>
      <c r="GJ54" s="47"/>
      <c r="GK54" s="46"/>
      <c r="GL54" s="47"/>
      <c r="GM54" s="46"/>
      <c r="GN54" s="47"/>
      <c r="GO54" s="46"/>
      <c r="GP54" s="47"/>
      <c r="GQ54" s="46"/>
      <c r="GR54" s="47"/>
      <c r="GS54" s="46"/>
      <c r="GT54" s="47"/>
      <c r="GU54" s="46"/>
      <c r="GV54" s="47"/>
      <c r="GW54" s="46"/>
      <c r="GX54" s="47"/>
      <c r="GY54" s="46"/>
      <c r="GZ54" s="47"/>
      <c r="HA54" s="46"/>
      <c r="HB54" s="47"/>
      <c r="HC54" s="46"/>
      <c r="HD54" s="47"/>
      <c r="HE54" s="46"/>
      <c r="HF54" s="47"/>
      <c r="HG54" s="46"/>
      <c r="HH54" s="47"/>
      <c r="HI54" s="46"/>
      <c r="HJ54" s="47"/>
      <c r="HK54" s="46"/>
      <c r="HL54" s="47"/>
      <c r="HM54" s="46"/>
      <c r="HN54" s="47"/>
      <c r="HO54" s="46"/>
      <c r="HP54" s="47"/>
      <c r="HQ54" s="46"/>
      <c r="HR54" s="47"/>
      <c r="HS54" s="46"/>
      <c r="HT54" s="47"/>
      <c r="HU54" s="48"/>
      <c r="HV54" s="47"/>
      <c r="HW54" s="48"/>
      <c r="HX54" s="47"/>
      <c r="HY54" s="48"/>
      <c r="HZ54" s="47"/>
      <c r="IA54" s="48"/>
      <c r="IB54" s="47"/>
      <c r="IC54" s="48"/>
      <c r="ID54" s="47"/>
      <c r="IE54" s="48"/>
      <c r="IF54" s="47"/>
      <c r="IG54" s="48"/>
      <c r="IH54" s="47"/>
      <c r="II54" s="48"/>
      <c r="IJ54" s="47"/>
      <c r="IK54" s="48"/>
      <c r="IL54" s="47"/>
      <c r="IM54" s="48"/>
      <c r="IN54" s="47"/>
      <c r="IO54" s="48"/>
      <c r="IP54" s="47"/>
      <c r="IQ54" s="48"/>
      <c r="IR54" s="47"/>
      <c r="IS54" s="48"/>
      <c r="IT54" s="47"/>
      <c r="IU54" s="48"/>
      <c r="IV54" s="47"/>
    </row>
    <row r="55" spans="1:256" s="24" customFormat="1" ht="16.5">
      <c r="A55" s="52" t="s">
        <v>70</v>
      </c>
      <c r="B55" s="42" t="s">
        <v>71</v>
      </c>
      <c r="C55" s="44" t="s">
        <v>20</v>
      </c>
      <c r="D55" s="36" t="s">
        <v>40</v>
      </c>
      <c r="E55" s="38">
        <v>550</v>
      </c>
      <c r="F55" s="38">
        <f t="shared" si="3"/>
        <v>27500</v>
      </c>
      <c r="G55" s="68">
        <v>50</v>
      </c>
      <c r="H55" s="13"/>
      <c r="I55" s="46"/>
      <c r="J55" s="47"/>
      <c r="K55" s="46"/>
      <c r="L55" s="47"/>
      <c r="M55" s="46"/>
      <c r="N55" s="47"/>
      <c r="O55" s="46"/>
      <c r="P55" s="47"/>
      <c r="Q55" s="46"/>
      <c r="R55" s="47"/>
      <c r="S55" s="46"/>
      <c r="T55" s="47"/>
      <c r="U55" s="46"/>
      <c r="V55" s="47"/>
      <c r="W55" s="46"/>
      <c r="X55" s="47"/>
      <c r="Y55" s="46"/>
      <c r="Z55" s="47"/>
      <c r="AA55" s="46"/>
      <c r="AB55" s="47"/>
      <c r="AC55" s="46"/>
      <c r="AD55" s="47"/>
      <c r="AE55" s="46"/>
      <c r="AF55" s="47"/>
      <c r="AG55" s="46"/>
      <c r="AH55" s="47"/>
      <c r="AI55" s="46"/>
      <c r="AJ55" s="47"/>
      <c r="AK55" s="46"/>
      <c r="AL55" s="47"/>
      <c r="AM55" s="46"/>
      <c r="AN55" s="47"/>
      <c r="AO55" s="46"/>
      <c r="AP55" s="47"/>
      <c r="AQ55" s="46"/>
      <c r="AR55" s="47"/>
      <c r="AS55" s="46"/>
      <c r="AT55" s="47"/>
      <c r="AU55" s="46"/>
      <c r="AV55" s="47"/>
      <c r="AW55" s="46"/>
      <c r="AX55" s="47"/>
      <c r="AY55" s="46"/>
      <c r="AZ55" s="47"/>
      <c r="BA55" s="46"/>
      <c r="BB55" s="47"/>
      <c r="BC55" s="46"/>
      <c r="BD55" s="47"/>
      <c r="BE55" s="46"/>
      <c r="BF55" s="47"/>
      <c r="BG55" s="46"/>
      <c r="BH55" s="47"/>
      <c r="BI55" s="46"/>
      <c r="BJ55" s="47"/>
      <c r="BK55" s="46"/>
      <c r="BL55" s="47"/>
      <c r="BM55" s="46"/>
      <c r="BN55" s="47"/>
      <c r="BO55" s="46"/>
      <c r="BP55" s="47"/>
      <c r="BQ55" s="46"/>
      <c r="BR55" s="47"/>
      <c r="BS55" s="46"/>
      <c r="BT55" s="47"/>
      <c r="BU55" s="46"/>
      <c r="BV55" s="47"/>
      <c r="BW55" s="46"/>
      <c r="BX55" s="47"/>
      <c r="BY55" s="46"/>
      <c r="BZ55" s="47"/>
      <c r="CA55" s="46"/>
      <c r="CB55" s="47"/>
      <c r="CC55" s="46"/>
      <c r="CD55" s="47"/>
      <c r="CE55" s="46"/>
      <c r="CF55" s="47"/>
      <c r="CG55" s="46"/>
      <c r="CH55" s="47"/>
      <c r="CI55" s="46"/>
      <c r="CJ55" s="47"/>
      <c r="CK55" s="46"/>
      <c r="CL55" s="47"/>
      <c r="CM55" s="46"/>
      <c r="CN55" s="47"/>
      <c r="CO55" s="46"/>
      <c r="CP55" s="47"/>
      <c r="CQ55" s="46"/>
      <c r="CR55" s="47"/>
      <c r="CS55" s="46"/>
      <c r="CT55" s="47"/>
      <c r="CU55" s="46"/>
      <c r="CV55" s="47"/>
      <c r="CW55" s="46"/>
      <c r="CX55" s="47"/>
      <c r="CY55" s="46"/>
      <c r="CZ55" s="47"/>
      <c r="DA55" s="46"/>
      <c r="DB55" s="47"/>
      <c r="DC55" s="46"/>
      <c r="DD55" s="47"/>
      <c r="DE55" s="46"/>
      <c r="DF55" s="47"/>
      <c r="DG55" s="46"/>
      <c r="DH55" s="47"/>
      <c r="DI55" s="46"/>
      <c r="DJ55" s="47"/>
      <c r="DK55" s="46"/>
      <c r="DL55" s="47"/>
      <c r="DM55" s="46"/>
      <c r="DN55" s="47"/>
      <c r="DO55" s="46"/>
      <c r="DP55" s="47"/>
      <c r="DQ55" s="46"/>
      <c r="DR55" s="47"/>
      <c r="DS55" s="46"/>
      <c r="DT55" s="47"/>
      <c r="DU55" s="46"/>
      <c r="DV55" s="47"/>
      <c r="DW55" s="46"/>
      <c r="DX55" s="47"/>
      <c r="DY55" s="46"/>
      <c r="DZ55" s="47"/>
      <c r="EA55" s="46"/>
      <c r="EB55" s="47"/>
      <c r="EC55" s="46"/>
      <c r="ED55" s="47"/>
      <c r="EE55" s="46"/>
      <c r="EF55" s="47"/>
      <c r="EG55" s="46"/>
      <c r="EH55" s="47"/>
      <c r="EI55" s="48"/>
      <c r="EJ55" s="47"/>
      <c r="EK55" s="46"/>
      <c r="EL55" s="47"/>
      <c r="EM55" s="46"/>
      <c r="EN55" s="47"/>
      <c r="EO55" s="46"/>
      <c r="EP55" s="47"/>
      <c r="EQ55" s="46"/>
      <c r="ER55" s="47"/>
      <c r="ES55" s="46"/>
      <c r="ET55" s="47"/>
      <c r="EU55" s="46"/>
      <c r="EV55" s="47"/>
      <c r="EW55" s="46"/>
      <c r="EX55" s="47"/>
      <c r="EY55" s="46"/>
      <c r="EZ55" s="47"/>
      <c r="FA55" s="46"/>
      <c r="FB55" s="47"/>
      <c r="FC55" s="46"/>
      <c r="FD55" s="47"/>
      <c r="FE55" s="46"/>
      <c r="FF55" s="47"/>
      <c r="FG55" s="46"/>
      <c r="FH55" s="47"/>
      <c r="FI55" s="46"/>
      <c r="FJ55" s="47"/>
      <c r="FK55" s="46"/>
      <c r="FL55" s="47"/>
      <c r="FM55" s="46"/>
      <c r="FN55" s="47"/>
      <c r="FO55" s="46"/>
      <c r="FP55" s="47"/>
      <c r="FQ55" s="46"/>
      <c r="FR55" s="47"/>
      <c r="FS55" s="46"/>
      <c r="FT55" s="47"/>
      <c r="FU55" s="46"/>
      <c r="FV55" s="47"/>
      <c r="FW55" s="46"/>
      <c r="FX55" s="47"/>
      <c r="FY55" s="46"/>
      <c r="FZ55" s="47"/>
      <c r="GA55" s="46"/>
      <c r="GB55" s="47"/>
      <c r="GC55" s="46"/>
      <c r="GD55" s="47"/>
      <c r="GE55" s="46"/>
      <c r="GF55" s="47"/>
      <c r="GG55" s="46"/>
      <c r="GH55" s="47"/>
      <c r="GI55" s="46"/>
      <c r="GJ55" s="47"/>
      <c r="GK55" s="46"/>
      <c r="GL55" s="47"/>
      <c r="GM55" s="46"/>
      <c r="GN55" s="47"/>
      <c r="GO55" s="46"/>
      <c r="GP55" s="47"/>
      <c r="GQ55" s="46"/>
      <c r="GR55" s="47"/>
      <c r="GS55" s="46"/>
      <c r="GT55" s="47"/>
      <c r="GU55" s="46"/>
      <c r="GV55" s="47"/>
      <c r="GW55" s="46"/>
      <c r="GX55" s="47"/>
      <c r="GY55" s="46"/>
      <c r="GZ55" s="47"/>
      <c r="HA55" s="46"/>
      <c r="HB55" s="47"/>
      <c r="HC55" s="46"/>
      <c r="HD55" s="47"/>
      <c r="HE55" s="46"/>
      <c r="HF55" s="47"/>
      <c r="HG55" s="46"/>
      <c r="HH55" s="47"/>
      <c r="HI55" s="46"/>
      <c r="HJ55" s="47"/>
      <c r="HK55" s="46"/>
      <c r="HL55" s="47"/>
      <c r="HM55" s="46"/>
      <c r="HN55" s="47"/>
      <c r="HO55" s="46"/>
      <c r="HP55" s="47"/>
      <c r="HQ55" s="46"/>
      <c r="HR55" s="47"/>
      <c r="HS55" s="46"/>
      <c r="HT55" s="47"/>
      <c r="HU55" s="48"/>
      <c r="HV55" s="47"/>
      <c r="HW55" s="48"/>
      <c r="HX55" s="47"/>
      <c r="HY55" s="48"/>
      <c r="HZ55" s="47"/>
      <c r="IA55" s="48"/>
      <c r="IB55" s="47"/>
      <c r="IC55" s="48"/>
      <c r="ID55" s="47"/>
      <c r="IE55" s="48"/>
      <c r="IF55" s="47"/>
      <c r="IG55" s="48"/>
      <c r="IH55" s="47"/>
      <c r="II55" s="48"/>
      <c r="IJ55" s="47"/>
      <c r="IK55" s="48"/>
      <c r="IL55" s="47"/>
      <c r="IM55" s="48"/>
      <c r="IN55" s="47"/>
      <c r="IO55" s="48"/>
      <c r="IP55" s="47"/>
      <c r="IQ55" s="48"/>
      <c r="IR55" s="47"/>
      <c r="IS55" s="48"/>
      <c r="IT55" s="47"/>
      <c r="IU55" s="48"/>
      <c r="IV55" s="47"/>
    </row>
    <row r="56" spans="1:256" s="24" customFormat="1" ht="28.5">
      <c r="A56" s="52">
        <v>30192137</v>
      </c>
      <c r="B56" s="42" t="s">
        <v>72</v>
      </c>
      <c r="C56" s="44" t="s">
        <v>20</v>
      </c>
      <c r="D56" s="36" t="s">
        <v>40</v>
      </c>
      <c r="E56" s="38">
        <v>50</v>
      </c>
      <c r="F56" s="38">
        <f t="shared" si="3"/>
        <v>5000</v>
      </c>
      <c r="G56" s="68">
        <v>100</v>
      </c>
      <c r="H56" s="13"/>
      <c r="I56" s="46"/>
      <c r="J56" s="47"/>
      <c r="K56" s="46"/>
      <c r="L56" s="47"/>
      <c r="M56" s="46"/>
      <c r="N56" s="47"/>
      <c r="O56" s="46"/>
      <c r="P56" s="47"/>
      <c r="Q56" s="46"/>
      <c r="R56" s="47"/>
      <c r="S56" s="46"/>
      <c r="T56" s="47"/>
      <c r="U56" s="46"/>
      <c r="V56" s="47"/>
      <c r="W56" s="46"/>
      <c r="X56" s="47"/>
      <c r="Y56" s="46"/>
      <c r="Z56" s="47"/>
      <c r="AA56" s="46"/>
      <c r="AB56" s="47"/>
      <c r="AC56" s="46"/>
      <c r="AD56" s="47"/>
      <c r="AE56" s="46"/>
      <c r="AF56" s="47"/>
      <c r="AG56" s="46"/>
      <c r="AH56" s="47"/>
      <c r="AI56" s="46"/>
      <c r="AJ56" s="47"/>
      <c r="AK56" s="46"/>
      <c r="AL56" s="47"/>
      <c r="AM56" s="46"/>
      <c r="AN56" s="47"/>
      <c r="AO56" s="46"/>
      <c r="AP56" s="47"/>
      <c r="AQ56" s="46"/>
      <c r="AR56" s="47"/>
      <c r="AS56" s="46"/>
      <c r="AT56" s="47"/>
      <c r="AU56" s="46"/>
      <c r="AV56" s="47"/>
      <c r="AW56" s="46"/>
      <c r="AX56" s="47"/>
      <c r="AY56" s="46"/>
      <c r="AZ56" s="47"/>
      <c r="BA56" s="46"/>
      <c r="BB56" s="47"/>
      <c r="BC56" s="46"/>
      <c r="BD56" s="47"/>
      <c r="BE56" s="46"/>
      <c r="BF56" s="47"/>
      <c r="BG56" s="46"/>
      <c r="BH56" s="47"/>
      <c r="BI56" s="46"/>
      <c r="BJ56" s="47"/>
      <c r="BK56" s="46"/>
      <c r="BL56" s="47"/>
      <c r="BM56" s="46"/>
      <c r="BN56" s="47"/>
      <c r="BO56" s="46"/>
      <c r="BP56" s="47"/>
      <c r="BQ56" s="46"/>
      <c r="BR56" s="47"/>
      <c r="BS56" s="46"/>
      <c r="BT56" s="47"/>
      <c r="BU56" s="46"/>
      <c r="BV56" s="47"/>
      <c r="BW56" s="46"/>
      <c r="BX56" s="47"/>
      <c r="BY56" s="46"/>
      <c r="BZ56" s="47"/>
      <c r="CA56" s="46"/>
      <c r="CB56" s="47"/>
      <c r="CC56" s="46"/>
      <c r="CD56" s="47"/>
      <c r="CE56" s="46"/>
      <c r="CF56" s="47"/>
      <c r="CG56" s="46"/>
      <c r="CH56" s="47"/>
      <c r="CI56" s="46"/>
      <c r="CJ56" s="47"/>
      <c r="CK56" s="46"/>
      <c r="CL56" s="47"/>
      <c r="CM56" s="46"/>
      <c r="CN56" s="47"/>
      <c r="CO56" s="46"/>
      <c r="CP56" s="47"/>
      <c r="CQ56" s="46"/>
      <c r="CR56" s="47"/>
      <c r="CS56" s="46"/>
      <c r="CT56" s="47"/>
      <c r="CU56" s="46"/>
      <c r="CV56" s="47"/>
      <c r="CW56" s="46"/>
      <c r="CX56" s="47"/>
      <c r="CY56" s="46"/>
      <c r="CZ56" s="47"/>
      <c r="DA56" s="46"/>
      <c r="DB56" s="47"/>
      <c r="DC56" s="46"/>
      <c r="DD56" s="47"/>
      <c r="DE56" s="46"/>
      <c r="DF56" s="47"/>
      <c r="DG56" s="46"/>
      <c r="DH56" s="47"/>
      <c r="DI56" s="46"/>
      <c r="DJ56" s="47"/>
      <c r="DK56" s="46"/>
      <c r="DL56" s="47"/>
      <c r="DM56" s="46"/>
      <c r="DN56" s="47"/>
      <c r="DO56" s="46"/>
      <c r="DP56" s="47"/>
      <c r="DQ56" s="46"/>
      <c r="DR56" s="47"/>
      <c r="DS56" s="46"/>
      <c r="DT56" s="47"/>
      <c r="DU56" s="46"/>
      <c r="DV56" s="47"/>
      <c r="DW56" s="46"/>
      <c r="DX56" s="47"/>
      <c r="DY56" s="46"/>
      <c r="DZ56" s="47"/>
      <c r="EA56" s="46"/>
      <c r="EB56" s="47"/>
      <c r="EC56" s="46"/>
      <c r="ED56" s="47"/>
      <c r="EE56" s="46"/>
      <c r="EF56" s="47"/>
      <c r="EG56" s="46"/>
      <c r="EH56" s="47"/>
      <c r="EI56" s="48"/>
      <c r="EJ56" s="47"/>
      <c r="EK56" s="46"/>
      <c r="EL56" s="47"/>
      <c r="EM56" s="46"/>
      <c r="EN56" s="47"/>
      <c r="EO56" s="46"/>
      <c r="EP56" s="47"/>
      <c r="EQ56" s="46"/>
      <c r="ER56" s="47"/>
      <c r="ES56" s="46"/>
      <c r="ET56" s="47"/>
      <c r="EU56" s="46"/>
      <c r="EV56" s="47"/>
      <c r="EW56" s="46"/>
      <c r="EX56" s="47"/>
      <c r="EY56" s="46"/>
      <c r="EZ56" s="47"/>
      <c r="FA56" s="46"/>
      <c r="FB56" s="47"/>
      <c r="FC56" s="46"/>
      <c r="FD56" s="47"/>
      <c r="FE56" s="46"/>
      <c r="FF56" s="47"/>
      <c r="FG56" s="46"/>
      <c r="FH56" s="47"/>
      <c r="FI56" s="46"/>
      <c r="FJ56" s="47"/>
      <c r="FK56" s="46"/>
      <c r="FL56" s="47"/>
      <c r="FM56" s="46"/>
      <c r="FN56" s="47"/>
      <c r="FO56" s="46"/>
      <c r="FP56" s="47"/>
      <c r="FQ56" s="46"/>
      <c r="FR56" s="47"/>
      <c r="FS56" s="46"/>
      <c r="FT56" s="47"/>
      <c r="FU56" s="46"/>
      <c r="FV56" s="47"/>
      <c r="FW56" s="46"/>
      <c r="FX56" s="47"/>
      <c r="FY56" s="46"/>
      <c r="FZ56" s="47"/>
      <c r="GA56" s="46"/>
      <c r="GB56" s="47"/>
      <c r="GC56" s="46"/>
      <c r="GD56" s="47"/>
      <c r="GE56" s="46"/>
      <c r="GF56" s="47"/>
      <c r="GG56" s="46"/>
      <c r="GH56" s="47"/>
      <c r="GI56" s="46"/>
      <c r="GJ56" s="47"/>
      <c r="GK56" s="46"/>
      <c r="GL56" s="47"/>
      <c r="GM56" s="46"/>
      <c r="GN56" s="47"/>
      <c r="GO56" s="46"/>
      <c r="GP56" s="47"/>
      <c r="GQ56" s="46"/>
      <c r="GR56" s="47"/>
      <c r="GS56" s="46"/>
      <c r="GT56" s="47"/>
      <c r="GU56" s="46"/>
      <c r="GV56" s="47"/>
      <c r="GW56" s="46"/>
      <c r="GX56" s="47"/>
      <c r="GY56" s="46"/>
      <c r="GZ56" s="47"/>
      <c r="HA56" s="46"/>
      <c r="HB56" s="47"/>
      <c r="HC56" s="46"/>
      <c r="HD56" s="47"/>
      <c r="HE56" s="46"/>
      <c r="HF56" s="47"/>
      <c r="HG56" s="46"/>
      <c r="HH56" s="47"/>
      <c r="HI56" s="46"/>
      <c r="HJ56" s="47"/>
      <c r="HK56" s="46"/>
      <c r="HL56" s="47"/>
      <c r="HM56" s="46"/>
      <c r="HN56" s="47"/>
      <c r="HO56" s="46"/>
      <c r="HP56" s="47"/>
      <c r="HQ56" s="46"/>
      <c r="HR56" s="47"/>
      <c r="HS56" s="46"/>
      <c r="HT56" s="47"/>
      <c r="HU56" s="48"/>
      <c r="HV56" s="47"/>
      <c r="HW56" s="48"/>
      <c r="HX56" s="47"/>
      <c r="HY56" s="48"/>
      <c r="HZ56" s="47"/>
      <c r="IA56" s="48"/>
      <c r="IB56" s="47"/>
      <c r="IC56" s="48"/>
      <c r="ID56" s="47"/>
      <c r="IE56" s="48"/>
      <c r="IF56" s="47"/>
      <c r="IG56" s="48"/>
      <c r="IH56" s="47"/>
      <c r="II56" s="48"/>
      <c r="IJ56" s="47"/>
      <c r="IK56" s="48"/>
      <c r="IL56" s="47"/>
      <c r="IM56" s="48"/>
      <c r="IN56" s="47"/>
      <c r="IO56" s="48"/>
      <c r="IP56" s="47"/>
      <c r="IQ56" s="48"/>
      <c r="IR56" s="47"/>
      <c r="IS56" s="48"/>
      <c r="IT56" s="47"/>
      <c r="IU56" s="48"/>
      <c r="IV56" s="47"/>
    </row>
    <row r="57" spans="1:256" s="24" customFormat="1" ht="16.5">
      <c r="A57" s="52">
        <v>30197232</v>
      </c>
      <c r="B57" s="42" t="s">
        <v>73</v>
      </c>
      <c r="C57" s="44" t="s">
        <v>20</v>
      </c>
      <c r="D57" s="36" t="s">
        <v>40</v>
      </c>
      <c r="E57" s="38">
        <v>100</v>
      </c>
      <c r="F57" s="38">
        <f t="shared" si="3"/>
        <v>120000</v>
      </c>
      <c r="G57" s="68">
        <v>1200</v>
      </c>
      <c r="H57" s="13"/>
      <c r="I57" s="46"/>
      <c r="J57" s="47"/>
      <c r="K57" s="46"/>
      <c r="L57" s="47"/>
      <c r="M57" s="46"/>
      <c r="N57" s="47"/>
      <c r="O57" s="46"/>
      <c r="P57" s="47"/>
      <c r="Q57" s="46"/>
      <c r="R57" s="47"/>
      <c r="S57" s="46"/>
      <c r="T57" s="47"/>
      <c r="U57" s="46"/>
      <c r="V57" s="47"/>
      <c r="W57" s="46"/>
      <c r="X57" s="47"/>
      <c r="Y57" s="46"/>
      <c r="Z57" s="47"/>
      <c r="AA57" s="46"/>
      <c r="AB57" s="47"/>
      <c r="AC57" s="46"/>
      <c r="AD57" s="47"/>
      <c r="AE57" s="46"/>
      <c r="AF57" s="47"/>
      <c r="AG57" s="46"/>
      <c r="AH57" s="47"/>
      <c r="AI57" s="46"/>
      <c r="AJ57" s="47"/>
      <c r="AK57" s="46"/>
      <c r="AL57" s="47"/>
      <c r="AM57" s="46"/>
      <c r="AN57" s="47"/>
      <c r="AO57" s="46"/>
      <c r="AP57" s="47"/>
      <c r="AQ57" s="46"/>
      <c r="AR57" s="47"/>
      <c r="AS57" s="46"/>
      <c r="AT57" s="47"/>
      <c r="AU57" s="46"/>
      <c r="AV57" s="47"/>
      <c r="AW57" s="46"/>
      <c r="AX57" s="47"/>
      <c r="AY57" s="46"/>
      <c r="AZ57" s="47"/>
      <c r="BA57" s="46"/>
      <c r="BB57" s="47"/>
      <c r="BC57" s="46"/>
      <c r="BD57" s="47"/>
      <c r="BE57" s="46"/>
      <c r="BF57" s="47"/>
      <c r="BG57" s="46"/>
      <c r="BH57" s="47"/>
      <c r="BI57" s="46"/>
      <c r="BJ57" s="47"/>
      <c r="BK57" s="46"/>
      <c r="BL57" s="47"/>
      <c r="BM57" s="46"/>
      <c r="BN57" s="47"/>
      <c r="BO57" s="46"/>
      <c r="BP57" s="47"/>
      <c r="BQ57" s="46"/>
      <c r="BR57" s="47"/>
      <c r="BS57" s="46"/>
      <c r="BT57" s="47"/>
      <c r="BU57" s="46"/>
      <c r="BV57" s="47"/>
      <c r="BW57" s="46"/>
      <c r="BX57" s="47"/>
      <c r="BY57" s="46"/>
      <c r="BZ57" s="47"/>
      <c r="CA57" s="46"/>
      <c r="CB57" s="47"/>
      <c r="CC57" s="46"/>
      <c r="CD57" s="47"/>
      <c r="CE57" s="46"/>
      <c r="CF57" s="47"/>
      <c r="CG57" s="46"/>
      <c r="CH57" s="47"/>
      <c r="CI57" s="46"/>
      <c r="CJ57" s="47"/>
      <c r="CK57" s="46"/>
      <c r="CL57" s="47"/>
      <c r="CM57" s="46"/>
      <c r="CN57" s="47"/>
      <c r="CO57" s="46"/>
      <c r="CP57" s="47"/>
      <c r="CQ57" s="46"/>
      <c r="CR57" s="47"/>
      <c r="CS57" s="46"/>
      <c r="CT57" s="47"/>
      <c r="CU57" s="46"/>
      <c r="CV57" s="47"/>
      <c r="CW57" s="46"/>
      <c r="CX57" s="47"/>
      <c r="CY57" s="46"/>
      <c r="CZ57" s="47"/>
      <c r="DA57" s="46"/>
      <c r="DB57" s="47"/>
      <c r="DC57" s="46"/>
      <c r="DD57" s="47"/>
      <c r="DE57" s="46"/>
      <c r="DF57" s="47"/>
      <c r="DG57" s="46"/>
      <c r="DH57" s="47"/>
      <c r="DI57" s="46"/>
      <c r="DJ57" s="47"/>
      <c r="DK57" s="46"/>
      <c r="DL57" s="47"/>
      <c r="DM57" s="46"/>
      <c r="DN57" s="47"/>
      <c r="DO57" s="46"/>
      <c r="DP57" s="47"/>
      <c r="DQ57" s="46"/>
      <c r="DR57" s="47"/>
      <c r="DS57" s="46"/>
      <c r="DT57" s="47"/>
      <c r="DU57" s="46"/>
      <c r="DV57" s="47"/>
      <c r="DW57" s="46"/>
      <c r="DX57" s="47"/>
      <c r="DY57" s="46"/>
      <c r="DZ57" s="47"/>
      <c r="EA57" s="46"/>
      <c r="EB57" s="47"/>
      <c r="EC57" s="46"/>
      <c r="ED57" s="47"/>
      <c r="EE57" s="46"/>
      <c r="EF57" s="47"/>
      <c r="EG57" s="46"/>
      <c r="EH57" s="47"/>
      <c r="EI57" s="48"/>
      <c r="EJ57" s="47"/>
      <c r="EK57" s="46"/>
      <c r="EL57" s="47"/>
      <c r="EM57" s="46"/>
      <c r="EN57" s="47"/>
      <c r="EO57" s="46"/>
      <c r="EP57" s="47"/>
      <c r="EQ57" s="46"/>
      <c r="ER57" s="47"/>
      <c r="ES57" s="46"/>
      <c r="ET57" s="47"/>
      <c r="EU57" s="46"/>
      <c r="EV57" s="47"/>
      <c r="EW57" s="46"/>
      <c r="EX57" s="47"/>
      <c r="EY57" s="46"/>
      <c r="EZ57" s="47"/>
      <c r="FA57" s="46"/>
      <c r="FB57" s="47"/>
      <c r="FC57" s="46"/>
      <c r="FD57" s="47"/>
      <c r="FE57" s="46"/>
      <c r="FF57" s="47"/>
      <c r="FG57" s="46"/>
      <c r="FH57" s="47"/>
      <c r="FI57" s="46"/>
      <c r="FJ57" s="47"/>
      <c r="FK57" s="46"/>
      <c r="FL57" s="47"/>
      <c r="FM57" s="46"/>
      <c r="FN57" s="47"/>
      <c r="FO57" s="46"/>
      <c r="FP57" s="47"/>
      <c r="FQ57" s="46"/>
      <c r="FR57" s="47"/>
      <c r="FS57" s="46"/>
      <c r="FT57" s="47"/>
      <c r="FU57" s="46"/>
      <c r="FV57" s="47"/>
      <c r="FW57" s="46"/>
      <c r="FX57" s="47"/>
      <c r="FY57" s="46"/>
      <c r="FZ57" s="47"/>
      <c r="GA57" s="46"/>
      <c r="GB57" s="47"/>
      <c r="GC57" s="46"/>
      <c r="GD57" s="47"/>
      <c r="GE57" s="46"/>
      <c r="GF57" s="47"/>
      <c r="GG57" s="46"/>
      <c r="GH57" s="47"/>
      <c r="GI57" s="46"/>
      <c r="GJ57" s="47"/>
      <c r="GK57" s="46"/>
      <c r="GL57" s="47"/>
      <c r="GM57" s="46"/>
      <c r="GN57" s="47"/>
      <c r="GO57" s="46"/>
      <c r="GP57" s="47"/>
      <c r="GQ57" s="46"/>
      <c r="GR57" s="47"/>
      <c r="GS57" s="46"/>
      <c r="GT57" s="47"/>
      <c r="GU57" s="46"/>
      <c r="GV57" s="47"/>
      <c r="GW57" s="46"/>
      <c r="GX57" s="47"/>
      <c r="GY57" s="46"/>
      <c r="GZ57" s="47"/>
      <c r="HA57" s="46"/>
      <c r="HB57" s="47"/>
      <c r="HC57" s="46"/>
      <c r="HD57" s="47"/>
      <c r="HE57" s="46"/>
      <c r="HF57" s="47"/>
      <c r="HG57" s="46"/>
      <c r="HH57" s="47"/>
      <c r="HI57" s="46"/>
      <c r="HJ57" s="47"/>
      <c r="HK57" s="46"/>
      <c r="HL57" s="47"/>
      <c r="HM57" s="46"/>
      <c r="HN57" s="47"/>
      <c r="HO57" s="46"/>
      <c r="HP57" s="47"/>
      <c r="HQ57" s="46"/>
      <c r="HR57" s="47"/>
      <c r="HS57" s="46"/>
      <c r="HT57" s="47"/>
      <c r="HU57" s="48"/>
      <c r="HV57" s="47"/>
      <c r="HW57" s="48"/>
      <c r="HX57" s="47"/>
      <c r="HY57" s="48"/>
      <c r="HZ57" s="47"/>
      <c r="IA57" s="48"/>
      <c r="IB57" s="47"/>
      <c r="IC57" s="48"/>
      <c r="ID57" s="47"/>
      <c r="IE57" s="48"/>
      <c r="IF57" s="47"/>
      <c r="IG57" s="48"/>
      <c r="IH57" s="47"/>
      <c r="II57" s="48"/>
      <c r="IJ57" s="47"/>
      <c r="IK57" s="48"/>
      <c r="IL57" s="47"/>
      <c r="IM57" s="48"/>
      <c r="IN57" s="47"/>
      <c r="IO57" s="48"/>
      <c r="IP57" s="47"/>
      <c r="IQ57" s="48"/>
      <c r="IR57" s="47"/>
      <c r="IS57" s="48"/>
      <c r="IT57" s="47"/>
      <c r="IU57" s="48"/>
      <c r="IV57" s="47"/>
    </row>
    <row r="58" spans="1:256" s="24" customFormat="1" ht="16.5">
      <c r="A58" s="52">
        <v>30197233</v>
      </c>
      <c r="B58" s="42" t="s">
        <v>74</v>
      </c>
      <c r="C58" s="44" t="s">
        <v>20</v>
      </c>
      <c r="D58" s="36" t="s">
        <v>40</v>
      </c>
      <c r="E58" s="38">
        <v>100</v>
      </c>
      <c r="F58" s="38">
        <f t="shared" si="3"/>
        <v>30000</v>
      </c>
      <c r="G58" s="68">
        <v>300</v>
      </c>
      <c r="H58" s="13"/>
      <c r="I58" s="46"/>
      <c r="J58" s="47"/>
      <c r="K58" s="46"/>
      <c r="L58" s="47"/>
      <c r="M58" s="46"/>
      <c r="N58" s="47"/>
      <c r="O58" s="46"/>
      <c r="P58" s="47"/>
      <c r="Q58" s="46"/>
      <c r="R58" s="47"/>
      <c r="S58" s="46"/>
      <c r="T58" s="47"/>
      <c r="U58" s="46"/>
      <c r="V58" s="47"/>
      <c r="W58" s="46"/>
      <c r="X58" s="47"/>
      <c r="Y58" s="46"/>
      <c r="Z58" s="47"/>
      <c r="AA58" s="46"/>
      <c r="AB58" s="47"/>
      <c r="AC58" s="46"/>
      <c r="AD58" s="47"/>
      <c r="AE58" s="46"/>
      <c r="AF58" s="47"/>
      <c r="AG58" s="46"/>
      <c r="AH58" s="47"/>
      <c r="AI58" s="46"/>
      <c r="AJ58" s="47"/>
      <c r="AK58" s="46"/>
      <c r="AL58" s="47"/>
      <c r="AM58" s="46"/>
      <c r="AN58" s="47"/>
      <c r="AO58" s="46"/>
      <c r="AP58" s="47"/>
      <c r="AQ58" s="46"/>
      <c r="AR58" s="47"/>
      <c r="AS58" s="46"/>
      <c r="AT58" s="47"/>
      <c r="AU58" s="46"/>
      <c r="AV58" s="47"/>
      <c r="AW58" s="46"/>
      <c r="AX58" s="47"/>
      <c r="AY58" s="46"/>
      <c r="AZ58" s="47"/>
      <c r="BA58" s="46"/>
      <c r="BB58" s="47"/>
      <c r="BC58" s="46"/>
      <c r="BD58" s="47"/>
      <c r="BE58" s="46"/>
      <c r="BF58" s="47"/>
      <c r="BG58" s="46"/>
      <c r="BH58" s="47"/>
      <c r="BI58" s="46"/>
      <c r="BJ58" s="47"/>
      <c r="BK58" s="46"/>
      <c r="BL58" s="47"/>
      <c r="BM58" s="46"/>
      <c r="BN58" s="47"/>
      <c r="BO58" s="46"/>
      <c r="BP58" s="47"/>
      <c r="BQ58" s="46"/>
      <c r="BR58" s="47"/>
      <c r="BS58" s="46"/>
      <c r="BT58" s="47"/>
      <c r="BU58" s="46"/>
      <c r="BV58" s="47"/>
      <c r="BW58" s="46"/>
      <c r="BX58" s="47"/>
      <c r="BY58" s="46"/>
      <c r="BZ58" s="47"/>
      <c r="CA58" s="46"/>
      <c r="CB58" s="47"/>
      <c r="CC58" s="46"/>
      <c r="CD58" s="47"/>
      <c r="CE58" s="46"/>
      <c r="CF58" s="47"/>
      <c r="CG58" s="46"/>
      <c r="CH58" s="47"/>
      <c r="CI58" s="46"/>
      <c r="CJ58" s="47"/>
      <c r="CK58" s="46"/>
      <c r="CL58" s="47"/>
      <c r="CM58" s="46"/>
      <c r="CN58" s="47"/>
      <c r="CO58" s="46"/>
      <c r="CP58" s="47"/>
      <c r="CQ58" s="46"/>
      <c r="CR58" s="47"/>
      <c r="CS58" s="46"/>
      <c r="CT58" s="47"/>
      <c r="CU58" s="46"/>
      <c r="CV58" s="47"/>
      <c r="CW58" s="46"/>
      <c r="CX58" s="47"/>
      <c r="CY58" s="46"/>
      <c r="CZ58" s="47"/>
      <c r="DA58" s="46"/>
      <c r="DB58" s="47"/>
      <c r="DC58" s="46"/>
      <c r="DD58" s="47"/>
      <c r="DE58" s="46"/>
      <c r="DF58" s="47"/>
      <c r="DG58" s="46"/>
      <c r="DH58" s="47"/>
      <c r="DI58" s="46"/>
      <c r="DJ58" s="47"/>
      <c r="DK58" s="46"/>
      <c r="DL58" s="47"/>
      <c r="DM58" s="46"/>
      <c r="DN58" s="47"/>
      <c r="DO58" s="46"/>
      <c r="DP58" s="47"/>
      <c r="DQ58" s="46"/>
      <c r="DR58" s="47"/>
      <c r="DS58" s="46"/>
      <c r="DT58" s="47"/>
      <c r="DU58" s="46"/>
      <c r="DV58" s="47"/>
      <c r="DW58" s="46"/>
      <c r="DX58" s="47"/>
      <c r="DY58" s="46"/>
      <c r="DZ58" s="47"/>
      <c r="EA58" s="46"/>
      <c r="EB58" s="47"/>
      <c r="EC58" s="46"/>
      <c r="ED58" s="47"/>
      <c r="EE58" s="46"/>
      <c r="EF58" s="47"/>
      <c r="EG58" s="46"/>
      <c r="EH58" s="47"/>
      <c r="EI58" s="48"/>
      <c r="EJ58" s="47"/>
      <c r="EK58" s="46"/>
      <c r="EL58" s="47"/>
      <c r="EM58" s="46"/>
      <c r="EN58" s="47"/>
      <c r="EO58" s="46"/>
      <c r="EP58" s="47"/>
      <c r="EQ58" s="46"/>
      <c r="ER58" s="47"/>
      <c r="ES58" s="46"/>
      <c r="ET58" s="47"/>
      <c r="EU58" s="46"/>
      <c r="EV58" s="47"/>
      <c r="EW58" s="46"/>
      <c r="EX58" s="47"/>
      <c r="EY58" s="46"/>
      <c r="EZ58" s="47"/>
      <c r="FA58" s="46"/>
      <c r="FB58" s="47"/>
      <c r="FC58" s="46"/>
      <c r="FD58" s="47"/>
      <c r="FE58" s="46"/>
      <c r="FF58" s="47"/>
      <c r="FG58" s="46"/>
      <c r="FH58" s="47"/>
      <c r="FI58" s="46"/>
      <c r="FJ58" s="47"/>
      <c r="FK58" s="46"/>
      <c r="FL58" s="47"/>
      <c r="FM58" s="46"/>
      <c r="FN58" s="47"/>
      <c r="FO58" s="46"/>
      <c r="FP58" s="47"/>
      <c r="FQ58" s="46"/>
      <c r="FR58" s="47"/>
      <c r="FS58" s="46"/>
      <c r="FT58" s="47"/>
      <c r="FU58" s="46"/>
      <c r="FV58" s="47"/>
      <c r="FW58" s="46"/>
      <c r="FX58" s="47"/>
      <c r="FY58" s="46"/>
      <c r="FZ58" s="47"/>
      <c r="GA58" s="46"/>
      <c r="GB58" s="47"/>
      <c r="GC58" s="46"/>
      <c r="GD58" s="47"/>
      <c r="GE58" s="46"/>
      <c r="GF58" s="47"/>
      <c r="GG58" s="46"/>
      <c r="GH58" s="47"/>
      <c r="GI58" s="46"/>
      <c r="GJ58" s="47"/>
      <c r="GK58" s="46"/>
      <c r="GL58" s="47"/>
      <c r="GM58" s="46"/>
      <c r="GN58" s="47"/>
      <c r="GO58" s="46"/>
      <c r="GP58" s="47"/>
      <c r="GQ58" s="46"/>
      <c r="GR58" s="47"/>
      <c r="GS58" s="46"/>
      <c r="GT58" s="47"/>
      <c r="GU58" s="46"/>
      <c r="GV58" s="47"/>
      <c r="GW58" s="46"/>
      <c r="GX58" s="47"/>
      <c r="GY58" s="46"/>
      <c r="GZ58" s="47"/>
      <c r="HA58" s="46"/>
      <c r="HB58" s="47"/>
      <c r="HC58" s="46"/>
      <c r="HD58" s="47"/>
      <c r="HE58" s="46"/>
      <c r="HF58" s="47"/>
      <c r="HG58" s="46"/>
      <c r="HH58" s="47"/>
      <c r="HI58" s="46"/>
      <c r="HJ58" s="47"/>
      <c r="HK58" s="46"/>
      <c r="HL58" s="47"/>
      <c r="HM58" s="46"/>
      <c r="HN58" s="47"/>
      <c r="HO58" s="46"/>
      <c r="HP58" s="47"/>
      <c r="HQ58" s="46"/>
      <c r="HR58" s="47"/>
      <c r="HS58" s="46"/>
      <c r="HT58" s="47"/>
      <c r="HU58" s="48"/>
      <c r="HV58" s="47"/>
      <c r="HW58" s="48"/>
      <c r="HX58" s="47"/>
      <c r="HY58" s="48"/>
      <c r="HZ58" s="47"/>
      <c r="IA58" s="48"/>
      <c r="IB58" s="47"/>
      <c r="IC58" s="48"/>
      <c r="ID58" s="47"/>
      <c r="IE58" s="48"/>
      <c r="IF58" s="47"/>
      <c r="IG58" s="48"/>
      <c r="IH58" s="47"/>
      <c r="II58" s="48"/>
      <c r="IJ58" s="47"/>
      <c r="IK58" s="48"/>
      <c r="IL58" s="47"/>
      <c r="IM58" s="48"/>
      <c r="IN58" s="47"/>
      <c r="IO58" s="48"/>
      <c r="IP58" s="47"/>
      <c r="IQ58" s="48"/>
      <c r="IR58" s="47"/>
      <c r="IS58" s="48"/>
      <c r="IT58" s="47"/>
      <c r="IU58" s="48"/>
      <c r="IV58" s="47"/>
    </row>
    <row r="59" spans="1:256" s="24" customFormat="1" ht="28.5">
      <c r="A59" s="52">
        <v>30197234</v>
      </c>
      <c r="B59" s="42" t="s">
        <v>75</v>
      </c>
      <c r="C59" s="44" t="s">
        <v>20</v>
      </c>
      <c r="D59" s="36" t="s">
        <v>40</v>
      </c>
      <c r="E59" s="38">
        <v>700</v>
      </c>
      <c r="F59" s="38">
        <f t="shared" si="3"/>
        <v>14000</v>
      </c>
      <c r="G59" s="68">
        <v>20</v>
      </c>
      <c r="H59" s="13"/>
      <c r="I59" s="46"/>
      <c r="J59" s="47"/>
      <c r="K59" s="46"/>
      <c r="L59" s="47"/>
      <c r="M59" s="46"/>
      <c r="N59" s="47"/>
      <c r="O59" s="46"/>
      <c r="P59" s="47"/>
      <c r="Q59" s="46"/>
      <c r="R59" s="47"/>
      <c r="S59" s="46"/>
      <c r="T59" s="47"/>
      <c r="U59" s="46"/>
      <c r="V59" s="47"/>
      <c r="W59" s="46"/>
      <c r="X59" s="47"/>
      <c r="Y59" s="46"/>
      <c r="Z59" s="47"/>
      <c r="AA59" s="46"/>
      <c r="AB59" s="47"/>
      <c r="AC59" s="46"/>
      <c r="AD59" s="47"/>
      <c r="AE59" s="46"/>
      <c r="AF59" s="47"/>
      <c r="AG59" s="46"/>
      <c r="AH59" s="47"/>
      <c r="AI59" s="46"/>
      <c r="AJ59" s="47"/>
      <c r="AK59" s="46"/>
      <c r="AL59" s="47"/>
      <c r="AM59" s="46"/>
      <c r="AN59" s="47"/>
      <c r="AO59" s="46"/>
      <c r="AP59" s="47"/>
      <c r="AQ59" s="46"/>
      <c r="AR59" s="47"/>
      <c r="AS59" s="46"/>
      <c r="AT59" s="47"/>
      <c r="AU59" s="46"/>
      <c r="AV59" s="47"/>
      <c r="AW59" s="46"/>
      <c r="AX59" s="47"/>
      <c r="AY59" s="46"/>
      <c r="AZ59" s="47"/>
      <c r="BA59" s="46"/>
      <c r="BB59" s="47"/>
      <c r="BC59" s="46"/>
      <c r="BD59" s="47"/>
      <c r="BE59" s="46"/>
      <c r="BF59" s="47"/>
      <c r="BG59" s="46"/>
      <c r="BH59" s="47"/>
      <c r="BI59" s="46"/>
      <c r="BJ59" s="47"/>
      <c r="BK59" s="46"/>
      <c r="BL59" s="47"/>
      <c r="BM59" s="46"/>
      <c r="BN59" s="47"/>
      <c r="BO59" s="46"/>
      <c r="BP59" s="47"/>
      <c r="BQ59" s="46"/>
      <c r="BR59" s="47"/>
      <c r="BS59" s="46"/>
      <c r="BT59" s="47"/>
      <c r="BU59" s="46"/>
      <c r="BV59" s="47"/>
      <c r="BW59" s="46"/>
      <c r="BX59" s="47"/>
      <c r="BY59" s="46"/>
      <c r="BZ59" s="47"/>
      <c r="CA59" s="46"/>
      <c r="CB59" s="47"/>
      <c r="CC59" s="46"/>
      <c r="CD59" s="47"/>
      <c r="CE59" s="46"/>
      <c r="CF59" s="47"/>
      <c r="CG59" s="46"/>
      <c r="CH59" s="47"/>
      <c r="CI59" s="46"/>
      <c r="CJ59" s="47"/>
      <c r="CK59" s="46"/>
      <c r="CL59" s="47"/>
      <c r="CM59" s="46"/>
      <c r="CN59" s="47"/>
      <c r="CO59" s="46"/>
      <c r="CP59" s="47"/>
      <c r="CQ59" s="46"/>
      <c r="CR59" s="47"/>
      <c r="CS59" s="46"/>
      <c r="CT59" s="47"/>
      <c r="CU59" s="46"/>
      <c r="CV59" s="47"/>
      <c r="CW59" s="46"/>
      <c r="CX59" s="47"/>
      <c r="CY59" s="46"/>
      <c r="CZ59" s="47"/>
      <c r="DA59" s="46"/>
      <c r="DB59" s="47"/>
      <c r="DC59" s="46"/>
      <c r="DD59" s="47"/>
      <c r="DE59" s="46"/>
      <c r="DF59" s="47"/>
      <c r="DG59" s="46"/>
      <c r="DH59" s="47"/>
      <c r="DI59" s="46"/>
      <c r="DJ59" s="47"/>
      <c r="DK59" s="46"/>
      <c r="DL59" s="47"/>
      <c r="DM59" s="46"/>
      <c r="DN59" s="47"/>
      <c r="DO59" s="46"/>
      <c r="DP59" s="47"/>
      <c r="DQ59" s="46"/>
      <c r="DR59" s="47"/>
      <c r="DS59" s="46"/>
      <c r="DT59" s="47"/>
      <c r="DU59" s="46"/>
      <c r="DV59" s="47"/>
      <c r="DW59" s="46"/>
      <c r="DX59" s="47"/>
      <c r="DY59" s="46"/>
      <c r="DZ59" s="47"/>
      <c r="EA59" s="46"/>
      <c r="EB59" s="47"/>
      <c r="EC59" s="46"/>
      <c r="ED59" s="47"/>
      <c r="EE59" s="46"/>
      <c r="EF59" s="47"/>
      <c r="EG59" s="46"/>
      <c r="EH59" s="47"/>
      <c r="EI59" s="48"/>
      <c r="EJ59" s="47"/>
      <c r="EK59" s="46"/>
      <c r="EL59" s="47"/>
      <c r="EM59" s="46"/>
      <c r="EN59" s="47"/>
      <c r="EO59" s="46"/>
      <c r="EP59" s="47"/>
      <c r="EQ59" s="46"/>
      <c r="ER59" s="47"/>
      <c r="ES59" s="46"/>
      <c r="ET59" s="47"/>
      <c r="EU59" s="46"/>
      <c r="EV59" s="47"/>
      <c r="EW59" s="46"/>
      <c r="EX59" s="47"/>
      <c r="EY59" s="46"/>
      <c r="EZ59" s="47"/>
      <c r="FA59" s="46"/>
      <c r="FB59" s="47"/>
      <c r="FC59" s="46"/>
      <c r="FD59" s="47"/>
      <c r="FE59" s="46"/>
      <c r="FF59" s="47"/>
      <c r="FG59" s="46"/>
      <c r="FH59" s="47"/>
      <c r="FI59" s="46"/>
      <c r="FJ59" s="47"/>
      <c r="FK59" s="46"/>
      <c r="FL59" s="47"/>
      <c r="FM59" s="46"/>
      <c r="FN59" s="47"/>
      <c r="FO59" s="46"/>
      <c r="FP59" s="47"/>
      <c r="FQ59" s="46"/>
      <c r="FR59" s="47"/>
      <c r="FS59" s="46"/>
      <c r="FT59" s="47"/>
      <c r="FU59" s="46"/>
      <c r="FV59" s="47"/>
      <c r="FW59" s="46"/>
      <c r="FX59" s="47"/>
      <c r="FY59" s="46"/>
      <c r="FZ59" s="47"/>
      <c r="GA59" s="46"/>
      <c r="GB59" s="47"/>
      <c r="GC59" s="46"/>
      <c r="GD59" s="47"/>
      <c r="GE59" s="46"/>
      <c r="GF59" s="47"/>
      <c r="GG59" s="46"/>
      <c r="GH59" s="47"/>
      <c r="GI59" s="46"/>
      <c r="GJ59" s="47"/>
      <c r="GK59" s="46"/>
      <c r="GL59" s="47"/>
      <c r="GM59" s="46"/>
      <c r="GN59" s="47"/>
      <c r="GO59" s="46"/>
      <c r="GP59" s="47"/>
      <c r="GQ59" s="46"/>
      <c r="GR59" s="47"/>
      <c r="GS59" s="46"/>
      <c r="GT59" s="47"/>
      <c r="GU59" s="46"/>
      <c r="GV59" s="47"/>
      <c r="GW59" s="46"/>
      <c r="GX59" s="47"/>
      <c r="GY59" s="46"/>
      <c r="GZ59" s="47"/>
      <c r="HA59" s="46"/>
      <c r="HB59" s="47"/>
      <c r="HC59" s="46"/>
      <c r="HD59" s="47"/>
      <c r="HE59" s="46"/>
      <c r="HF59" s="47"/>
      <c r="HG59" s="46"/>
      <c r="HH59" s="47"/>
      <c r="HI59" s="46"/>
      <c r="HJ59" s="47"/>
      <c r="HK59" s="46"/>
      <c r="HL59" s="47"/>
      <c r="HM59" s="46"/>
      <c r="HN59" s="47"/>
      <c r="HO59" s="46"/>
      <c r="HP59" s="47"/>
      <c r="HQ59" s="46"/>
      <c r="HR59" s="47"/>
      <c r="HS59" s="46"/>
      <c r="HT59" s="47"/>
      <c r="HU59" s="48"/>
      <c r="HV59" s="47"/>
      <c r="HW59" s="48"/>
      <c r="HX59" s="47"/>
      <c r="HY59" s="48"/>
      <c r="HZ59" s="47"/>
      <c r="IA59" s="48"/>
      <c r="IB59" s="47"/>
      <c r="IC59" s="48"/>
      <c r="ID59" s="47"/>
      <c r="IE59" s="48"/>
      <c r="IF59" s="47"/>
      <c r="IG59" s="48"/>
      <c r="IH59" s="47"/>
      <c r="II59" s="48"/>
      <c r="IJ59" s="47"/>
      <c r="IK59" s="48"/>
      <c r="IL59" s="47"/>
      <c r="IM59" s="48"/>
      <c r="IN59" s="47"/>
      <c r="IO59" s="48"/>
      <c r="IP59" s="47"/>
      <c r="IQ59" s="48"/>
      <c r="IR59" s="47"/>
      <c r="IS59" s="48"/>
      <c r="IT59" s="47"/>
      <c r="IU59" s="48"/>
      <c r="IV59" s="47"/>
    </row>
    <row r="60" spans="1:256" s="24" customFormat="1" ht="16.5">
      <c r="A60" s="69">
        <v>30192720</v>
      </c>
      <c r="B60" s="42" t="s">
        <v>76</v>
      </c>
      <c r="C60" s="44" t="s">
        <v>20</v>
      </c>
      <c r="D60" s="36" t="s">
        <v>40</v>
      </c>
      <c r="E60" s="38">
        <v>250</v>
      </c>
      <c r="F60" s="38">
        <f t="shared" si="3"/>
        <v>250000</v>
      </c>
      <c r="G60" s="68">
        <v>1000</v>
      </c>
      <c r="H60" s="13"/>
      <c r="I60" s="46"/>
      <c r="J60" s="47"/>
      <c r="K60" s="46"/>
      <c r="L60" s="47"/>
      <c r="M60" s="46"/>
      <c r="N60" s="47"/>
      <c r="O60" s="46"/>
      <c r="P60" s="47"/>
      <c r="Q60" s="46"/>
      <c r="R60" s="47"/>
      <c r="S60" s="46"/>
      <c r="T60" s="47"/>
      <c r="U60" s="46"/>
      <c r="V60" s="47"/>
      <c r="W60" s="46"/>
      <c r="X60" s="47"/>
      <c r="Y60" s="46"/>
      <c r="Z60" s="47"/>
      <c r="AA60" s="46"/>
      <c r="AB60" s="47"/>
      <c r="AC60" s="46"/>
      <c r="AD60" s="47"/>
      <c r="AE60" s="46"/>
      <c r="AF60" s="47"/>
      <c r="AG60" s="46"/>
      <c r="AH60" s="47"/>
      <c r="AI60" s="46"/>
      <c r="AJ60" s="47"/>
      <c r="AK60" s="46"/>
      <c r="AL60" s="47"/>
      <c r="AM60" s="46"/>
      <c r="AN60" s="47"/>
      <c r="AO60" s="46"/>
      <c r="AP60" s="47"/>
      <c r="AQ60" s="46"/>
      <c r="AR60" s="47"/>
      <c r="AS60" s="46"/>
      <c r="AT60" s="47"/>
      <c r="AU60" s="46"/>
      <c r="AV60" s="47"/>
      <c r="AW60" s="46"/>
      <c r="AX60" s="47"/>
      <c r="AY60" s="46"/>
      <c r="AZ60" s="47"/>
      <c r="BA60" s="46"/>
      <c r="BB60" s="47"/>
      <c r="BC60" s="46"/>
      <c r="BD60" s="47"/>
      <c r="BE60" s="46"/>
      <c r="BF60" s="47"/>
      <c r="BG60" s="46"/>
      <c r="BH60" s="47"/>
      <c r="BI60" s="46"/>
      <c r="BJ60" s="47"/>
      <c r="BK60" s="46"/>
      <c r="BL60" s="47"/>
      <c r="BM60" s="46"/>
      <c r="BN60" s="47"/>
      <c r="BO60" s="46"/>
      <c r="BP60" s="47"/>
      <c r="BQ60" s="46"/>
      <c r="BR60" s="47"/>
      <c r="BS60" s="46"/>
      <c r="BT60" s="47"/>
      <c r="BU60" s="46"/>
      <c r="BV60" s="47"/>
      <c r="BW60" s="46"/>
      <c r="BX60" s="47"/>
      <c r="BY60" s="46"/>
      <c r="BZ60" s="47"/>
      <c r="CA60" s="46"/>
      <c r="CB60" s="47"/>
      <c r="CC60" s="46"/>
      <c r="CD60" s="47"/>
      <c r="CE60" s="46"/>
      <c r="CF60" s="47"/>
      <c r="CG60" s="46"/>
      <c r="CH60" s="47"/>
      <c r="CI60" s="46"/>
      <c r="CJ60" s="47"/>
      <c r="CK60" s="46"/>
      <c r="CL60" s="47"/>
      <c r="CM60" s="46"/>
      <c r="CN60" s="47"/>
      <c r="CO60" s="46"/>
      <c r="CP60" s="47"/>
      <c r="CQ60" s="46"/>
      <c r="CR60" s="47"/>
      <c r="CS60" s="46"/>
      <c r="CT60" s="47"/>
      <c r="CU60" s="46"/>
      <c r="CV60" s="47"/>
      <c r="CW60" s="46"/>
      <c r="CX60" s="47"/>
      <c r="CY60" s="46"/>
      <c r="CZ60" s="47"/>
      <c r="DA60" s="46"/>
      <c r="DB60" s="47"/>
      <c r="DC60" s="46"/>
      <c r="DD60" s="47"/>
      <c r="DE60" s="46"/>
      <c r="DF60" s="47"/>
      <c r="DG60" s="46"/>
      <c r="DH60" s="47"/>
      <c r="DI60" s="46"/>
      <c r="DJ60" s="47"/>
      <c r="DK60" s="46"/>
      <c r="DL60" s="47"/>
      <c r="DM60" s="46"/>
      <c r="DN60" s="47"/>
      <c r="DO60" s="46"/>
      <c r="DP60" s="47"/>
      <c r="DQ60" s="46"/>
      <c r="DR60" s="47"/>
      <c r="DS60" s="46"/>
      <c r="DT60" s="47"/>
      <c r="DU60" s="46"/>
      <c r="DV60" s="47"/>
      <c r="DW60" s="46"/>
      <c r="DX60" s="47"/>
      <c r="DY60" s="46"/>
      <c r="DZ60" s="47"/>
      <c r="EA60" s="46"/>
      <c r="EB60" s="47"/>
      <c r="EC60" s="46"/>
      <c r="ED60" s="47"/>
      <c r="EE60" s="46"/>
      <c r="EF60" s="47"/>
      <c r="EG60" s="46"/>
      <c r="EH60" s="47"/>
      <c r="EI60" s="48"/>
      <c r="EJ60" s="47"/>
      <c r="EK60" s="46"/>
      <c r="EL60" s="47"/>
      <c r="EM60" s="46"/>
      <c r="EN60" s="47"/>
      <c r="EO60" s="46"/>
      <c r="EP60" s="47"/>
      <c r="EQ60" s="46"/>
      <c r="ER60" s="47"/>
      <c r="ES60" s="46"/>
      <c r="ET60" s="47"/>
      <c r="EU60" s="46"/>
      <c r="EV60" s="47"/>
      <c r="EW60" s="46"/>
      <c r="EX60" s="47"/>
      <c r="EY60" s="46"/>
      <c r="EZ60" s="47"/>
      <c r="FA60" s="46"/>
      <c r="FB60" s="47"/>
      <c r="FC60" s="46"/>
      <c r="FD60" s="47"/>
      <c r="FE60" s="46"/>
      <c r="FF60" s="47"/>
      <c r="FG60" s="46"/>
      <c r="FH60" s="47"/>
      <c r="FI60" s="46"/>
      <c r="FJ60" s="47"/>
      <c r="FK60" s="46"/>
      <c r="FL60" s="47"/>
      <c r="FM60" s="46"/>
      <c r="FN60" s="47"/>
      <c r="FO60" s="46"/>
      <c r="FP60" s="47"/>
      <c r="FQ60" s="46"/>
      <c r="FR60" s="47"/>
      <c r="FS60" s="46"/>
      <c r="FT60" s="47"/>
      <c r="FU60" s="46"/>
      <c r="FV60" s="47"/>
      <c r="FW60" s="46"/>
      <c r="FX60" s="47"/>
      <c r="FY60" s="46"/>
      <c r="FZ60" s="47"/>
      <c r="GA60" s="46"/>
      <c r="GB60" s="47"/>
      <c r="GC60" s="46"/>
      <c r="GD60" s="47"/>
      <c r="GE60" s="46"/>
      <c r="GF60" s="47"/>
      <c r="GG60" s="46"/>
      <c r="GH60" s="47"/>
      <c r="GI60" s="46"/>
      <c r="GJ60" s="47"/>
      <c r="GK60" s="46"/>
      <c r="GL60" s="47"/>
      <c r="GM60" s="46"/>
      <c r="GN60" s="47"/>
      <c r="GO60" s="46"/>
      <c r="GP60" s="47"/>
      <c r="GQ60" s="46"/>
      <c r="GR60" s="47"/>
      <c r="GS60" s="46"/>
      <c r="GT60" s="47"/>
      <c r="GU60" s="46"/>
      <c r="GV60" s="47"/>
      <c r="GW60" s="46"/>
      <c r="GX60" s="47"/>
      <c r="GY60" s="46"/>
      <c r="GZ60" s="47"/>
      <c r="HA60" s="46"/>
      <c r="HB60" s="47"/>
      <c r="HC60" s="46"/>
      <c r="HD60" s="47"/>
      <c r="HE60" s="46"/>
      <c r="HF60" s="47"/>
      <c r="HG60" s="46"/>
      <c r="HH60" s="47"/>
      <c r="HI60" s="46"/>
      <c r="HJ60" s="47"/>
      <c r="HK60" s="46"/>
      <c r="HL60" s="47"/>
      <c r="HM60" s="46"/>
      <c r="HN60" s="47"/>
      <c r="HO60" s="46"/>
      <c r="HP60" s="47"/>
      <c r="HQ60" s="46"/>
      <c r="HR60" s="47"/>
      <c r="HS60" s="46"/>
      <c r="HT60" s="47"/>
      <c r="HU60" s="48"/>
      <c r="HV60" s="47"/>
      <c r="HW60" s="48"/>
      <c r="HX60" s="47"/>
      <c r="HY60" s="48"/>
      <c r="HZ60" s="47"/>
      <c r="IA60" s="48"/>
      <c r="IB60" s="47"/>
      <c r="IC60" s="48"/>
      <c r="ID60" s="47"/>
      <c r="IE60" s="48"/>
      <c r="IF60" s="47"/>
      <c r="IG60" s="48"/>
      <c r="IH60" s="47"/>
      <c r="II60" s="48"/>
      <c r="IJ60" s="47"/>
      <c r="IK60" s="48"/>
      <c r="IL60" s="47"/>
      <c r="IM60" s="48"/>
      <c r="IN60" s="47"/>
      <c r="IO60" s="48"/>
      <c r="IP60" s="47"/>
      <c r="IQ60" s="48"/>
      <c r="IR60" s="47"/>
      <c r="IS60" s="48"/>
      <c r="IT60" s="47"/>
      <c r="IU60" s="48"/>
      <c r="IV60" s="47"/>
    </row>
    <row r="61" spans="1:256" s="74" customFormat="1" ht="17.25">
      <c r="A61" s="52">
        <v>39263410</v>
      </c>
      <c r="B61" s="42" t="s">
        <v>77</v>
      </c>
      <c r="C61" s="44" t="s">
        <v>20</v>
      </c>
      <c r="D61" s="36" t="s">
        <v>67</v>
      </c>
      <c r="E61" s="38">
        <v>150</v>
      </c>
      <c r="F61" s="38">
        <f t="shared" si="3"/>
        <v>15000</v>
      </c>
      <c r="G61" s="68">
        <v>100</v>
      </c>
      <c r="H61" s="70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2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3"/>
    </row>
    <row r="62" spans="1:256" s="24" customFormat="1" ht="16.5">
      <c r="A62" s="43">
        <v>39292500</v>
      </c>
      <c r="B62" s="42" t="s">
        <v>78</v>
      </c>
      <c r="C62" s="44" t="s">
        <v>20</v>
      </c>
      <c r="D62" s="36" t="s">
        <v>40</v>
      </c>
      <c r="E62" s="38">
        <v>350</v>
      </c>
      <c r="F62" s="38">
        <f t="shared" si="3"/>
        <v>3500</v>
      </c>
      <c r="G62" s="68">
        <v>10</v>
      </c>
      <c r="H62" s="20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2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  <c r="GF62" s="21"/>
      <c r="GG62" s="21"/>
      <c r="GH62" s="21"/>
      <c r="GI62" s="21"/>
      <c r="GJ62" s="21"/>
      <c r="GK62" s="21"/>
      <c r="GL62" s="21"/>
      <c r="GM62" s="21"/>
      <c r="GN62" s="21"/>
      <c r="GO62" s="21"/>
      <c r="GP62" s="21"/>
      <c r="GQ62" s="21"/>
      <c r="GR62" s="21"/>
      <c r="GS62" s="21"/>
      <c r="GT62" s="21"/>
      <c r="GU62" s="21"/>
      <c r="GV62" s="21"/>
      <c r="GW62" s="21"/>
      <c r="GX62" s="21"/>
      <c r="GY62" s="21"/>
      <c r="GZ62" s="21"/>
      <c r="HA62" s="21"/>
      <c r="HB62" s="21"/>
      <c r="HC62" s="21"/>
      <c r="HD62" s="21"/>
      <c r="HE62" s="21"/>
      <c r="HF62" s="21"/>
      <c r="HG62" s="21"/>
      <c r="HH62" s="21"/>
      <c r="HI62" s="21"/>
      <c r="HJ62" s="21"/>
      <c r="HK62" s="21"/>
      <c r="HL62" s="21"/>
      <c r="HM62" s="21"/>
      <c r="HN62" s="21"/>
      <c r="HO62" s="21"/>
      <c r="HP62" s="21"/>
      <c r="HQ62" s="21"/>
      <c r="HR62" s="21"/>
      <c r="HS62" s="21"/>
      <c r="HT62" s="23"/>
    </row>
    <row r="63" spans="1:256" s="17" customFormat="1" ht="16.5">
      <c r="A63" s="52">
        <v>30192100</v>
      </c>
      <c r="B63" s="42" t="s">
        <v>79</v>
      </c>
      <c r="C63" s="44" t="s">
        <v>20</v>
      </c>
      <c r="D63" s="36" t="s">
        <v>40</v>
      </c>
      <c r="E63" s="38">
        <v>100</v>
      </c>
      <c r="F63" s="38">
        <f t="shared" si="3"/>
        <v>2000</v>
      </c>
      <c r="G63" s="68">
        <v>20</v>
      </c>
      <c r="H63" s="13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5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  <c r="GW63" s="14"/>
      <c r="GX63" s="14"/>
      <c r="GY63" s="14"/>
      <c r="GZ63" s="14"/>
      <c r="HA63" s="14"/>
      <c r="HB63" s="14"/>
      <c r="HC63" s="14"/>
      <c r="HD63" s="14"/>
      <c r="HE63" s="14"/>
      <c r="HF63" s="14"/>
      <c r="HG63" s="14"/>
      <c r="HH63" s="14"/>
      <c r="HI63" s="14"/>
      <c r="HJ63" s="14"/>
      <c r="HK63" s="14"/>
      <c r="HL63" s="14"/>
      <c r="HM63" s="14"/>
      <c r="HN63" s="14"/>
      <c r="HO63" s="14"/>
      <c r="HP63" s="14"/>
      <c r="HQ63" s="14"/>
      <c r="HR63" s="14"/>
      <c r="HS63" s="14"/>
      <c r="HT63" s="16"/>
    </row>
    <row r="64" spans="1:256" s="17" customFormat="1" ht="16.5">
      <c r="A64" s="69">
        <v>30199420</v>
      </c>
      <c r="B64" s="42" t="s">
        <v>80</v>
      </c>
      <c r="C64" s="44" t="s">
        <v>20</v>
      </c>
      <c r="D64" s="36" t="s">
        <v>40</v>
      </c>
      <c r="E64" s="38">
        <v>700</v>
      </c>
      <c r="F64" s="38">
        <f t="shared" si="3"/>
        <v>14000</v>
      </c>
      <c r="G64" s="68">
        <v>20</v>
      </c>
      <c r="H64" s="13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5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14"/>
      <c r="GA64" s="14"/>
      <c r="GB64" s="14"/>
      <c r="GC64" s="14"/>
      <c r="GD64" s="14"/>
      <c r="GE64" s="14"/>
      <c r="GF64" s="14"/>
      <c r="GG64" s="14"/>
      <c r="GH64" s="14"/>
      <c r="GI64" s="14"/>
      <c r="GJ64" s="14"/>
      <c r="GK64" s="14"/>
      <c r="GL64" s="14"/>
      <c r="GM64" s="14"/>
      <c r="GN64" s="14"/>
      <c r="GO64" s="14"/>
      <c r="GP64" s="14"/>
      <c r="GQ64" s="14"/>
      <c r="GR64" s="14"/>
      <c r="GS64" s="14"/>
      <c r="GT64" s="14"/>
      <c r="GU64" s="14"/>
      <c r="GV64" s="14"/>
      <c r="GW64" s="14"/>
      <c r="GX64" s="14"/>
      <c r="GY64" s="14"/>
      <c r="GZ64" s="14"/>
      <c r="HA64" s="14"/>
      <c r="HB64" s="14"/>
      <c r="HC64" s="14"/>
      <c r="HD64" s="14"/>
      <c r="HE64" s="14"/>
      <c r="HF64" s="14"/>
      <c r="HG64" s="14"/>
      <c r="HH64" s="14"/>
      <c r="HI64" s="14"/>
      <c r="HJ64" s="14"/>
      <c r="HK64" s="14"/>
      <c r="HL64" s="14"/>
      <c r="HM64" s="14"/>
      <c r="HN64" s="14"/>
      <c r="HO64" s="14"/>
      <c r="HP64" s="14"/>
      <c r="HQ64" s="14"/>
      <c r="HR64" s="14"/>
      <c r="HS64" s="14"/>
      <c r="HT64" s="16"/>
    </row>
    <row r="65" spans="1:228" s="17" customFormat="1" ht="16.5">
      <c r="A65" s="43">
        <v>39292120</v>
      </c>
      <c r="B65" s="42" t="s">
        <v>81</v>
      </c>
      <c r="C65" s="44" t="s">
        <v>20</v>
      </c>
      <c r="D65" s="36" t="s">
        <v>40</v>
      </c>
      <c r="E65" s="38">
        <v>400</v>
      </c>
      <c r="F65" s="38">
        <f t="shared" si="3"/>
        <v>40000</v>
      </c>
      <c r="G65" s="68">
        <v>100</v>
      </c>
      <c r="H65" s="13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5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  <c r="GP65" s="14"/>
      <c r="GQ65" s="14"/>
      <c r="GR65" s="14"/>
      <c r="GS65" s="14"/>
      <c r="GT65" s="14"/>
      <c r="GU65" s="14"/>
      <c r="GV65" s="14"/>
      <c r="GW65" s="14"/>
      <c r="GX65" s="14"/>
      <c r="GY65" s="14"/>
      <c r="GZ65" s="14"/>
      <c r="HA65" s="14"/>
      <c r="HB65" s="14"/>
      <c r="HC65" s="14"/>
      <c r="HD65" s="14"/>
      <c r="HE65" s="14"/>
      <c r="HF65" s="14"/>
      <c r="HG65" s="14"/>
      <c r="HH65" s="14"/>
      <c r="HI65" s="14"/>
      <c r="HJ65" s="14"/>
      <c r="HK65" s="14"/>
      <c r="HL65" s="14"/>
      <c r="HM65" s="14"/>
      <c r="HN65" s="14"/>
      <c r="HO65" s="14"/>
      <c r="HP65" s="14"/>
      <c r="HQ65" s="14"/>
      <c r="HR65" s="14"/>
      <c r="HS65" s="14"/>
      <c r="HT65" s="16"/>
    </row>
    <row r="66" spans="1:228" s="17" customFormat="1" ht="16.5">
      <c r="A66" s="52">
        <v>30192710</v>
      </c>
      <c r="B66" s="42" t="s">
        <v>82</v>
      </c>
      <c r="C66" s="33" t="s">
        <v>20</v>
      </c>
      <c r="D66" s="36" t="s">
        <v>40</v>
      </c>
      <c r="E66" s="38">
        <v>250</v>
      </c>
      <c r="F66" s="38">
        <f t="shared" si="3"/>
        <v>25000</v>
      </c>
      <c r="G66" s="68">
        <v>100</v>
      </c>
      <c r="H66" s="13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5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  <c r="GP66" s="14"/>
      <c r="GQ66" s="14"/>
      <c r="GR66" s="14"/>
      <c r="GS66" s="14"/>
      <c r="GT66" s="14"/>
      <c r="GU66" s="14"/>
      <c r="GV66" s="14"/>
      <c r="GW66" s="14"/>
      <c r="GX66" s="14"/>
      <c r="GY66" s="14"/>
      <c r="GZ66" s="14"/>
      <c r="HA66" s="14"/>
      <c r="HB66" s="14"/>
      <c r="HC66" s="14"/>
      <c r="HD66" s="14"/>
      <c r="HE66" s="14"/>
      <c r="HF66" s="14"/>
      <c r="HG66" s="14"/>
      <c r="HH66" s="14"/>
      <c r="HI66" s="14"/>
      <c r="HJ66" s="14"/>
      <c r="HK66" s="14"/>
      <c r="HL66" s="14"/>
      <c r="HM66" s="14"/>
      <c r="HN66" s="14"/>
      <c r="HO66" s="14"/>
      <c r="HP66" s="14"/>
      <c r="HQ66" s="14"/>
      <c r="HR66" s="14"/>
      <c r="HS66" s="14"/>
      <c r="HT66" s="16"/>
    </row>
    <row r="67" spans="1:228" s="17" customFormat="1" ht="16.5">
      <c r="A67" s="52" t="s">
        <v>83</v>
      </c>
      <c r="B67" s="42" t="s">
        <v>84</v>
      </c>
      <c r="C67" s="44" t="s">
        <v>20</v>
      </c>
      <c r="D67" s="36" t="s">
        <v>40</v>
      </c>
      <c r="E67" s="38">
        <v>1350</v>
      </c>
      <c r="F67" s="38">
        <f t="shared" si="3"/>
        <v>27000</v>
      </c>
      <c r="G67" s="68">
        <v>20</v>
      </c>
      <c r="H67" s="75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5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  <c r="GP67" s="14"/>
      <c r="GQ67" s="14"/>
      <c r="GR67" s="14"/>
      <c r="GS67" s="14"/>
      <c r="GT67" s="14"/>
      <c r="GU67" s="14"/>
      <c r="GV67" s="14"/>
      <c r="GW67" s="14"/>
      <c r="GX67" s="14"/>
      <c r="GY67" s="14"/>
      <c r="GZ67" s="14"/>
      <c r="HA67" s="14"/>
      <c r="HB67" s="14"/>
      <c r="HC67" s="14"/>
      <c r="HD67" s="14"/>
      <c r="HE67" s="14"/>
      <c r="HF67" s="14"/>
      <c r="HG67" s="14"/>
      <c r="HH67" s="14"/>
      <c r="HI67" s="14"/>
      <c r="HJ67" s="14"/>
      <c r="HK67" s="14"/>
      <c r="HL67" s="14"/>
      <c r="HM67" s="14"/>
      <c r="HN67" s="14"/>
      <c r="HO67" s="14"/>
      <c r="HP67" s="14"/>
      <c r="HQ67" s="14"/>
      <c r="HR67" s="14"/>
      <c r="HS67" s="14"/>
      <c r="HT67" s="16"/>
    </row>
    <row r="68" spans="1:228" s="17" customFormat="1" ht="16.5">
      <c r="A68" s="52">
        <v>30197111</v>
      </c>
      <c r="B68" s="42" t="s">
        <v>85</v>
      </c>
      <c r="C68" s="44" t="s">
        <v>20</v>
      </c>
      <c r="D68" s="36" t="s">
        <v>67</v>
      </c>
      <c r="E68" s="38">
        <v>130</v>
      </c>
      <c r="F68" s="38">
        <f t="shared" si="3"/>
        <v>2600</v>
      </c>
      <c r="G68" s="68">
        <v>20</v>
      </c>
      <c r="H68" s="13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5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  <c r="GP68" s="14"/>
      <c r="GQ68" s="14"/>
      <c r="GR68" s="14"/>
      <c r="GS68" s="14"/>
      <c r="GT68" s="14"/>
      <c r="GU68" s="14"/>
      <c r="GV68" s="14"/>
      <c r="GW68" s="14"/>
      <c r="GX68" s="14"/>
      <c r="GY68" s="14"/>
      <c r="GZ68" s="14"/>
      <c r="HA68" s="14"/>
      <c r="HB68" s="14"/>
      <c r="HC68" s="14"/>
      <c r="HD68" s="14"/>
      <c r="HE68" s="14"/>
      <c r="HF68" s="14"/>
      <c r="HG68" s="14"/>
      <c r="HH68" s="14"/>
      <c r="HI68" s="14"/>
      <c r="HJ68" s="14"/>
      <c r="HK68" s="14"/>
      <c r="HL68" s="14"/>
      <c r="HM68" s="14"/>
      <c r="HN68" s="14"/>
      <c r="HO68" s="14"/>
      <c r="HP68" s="14"/>
      <c r="HQ68" s="14"/>
      <c r="HR68" s="14"/>
      <c r="HS68" s="14"/>
      <c r="HT68" s="16"/>
    </row>
    <row r="69" spans="1:228" s="17" customFormat="1" ht="16.5">
      <c r="A69" s="52">
        <v>30197111</v>
      </c>
      <c r="B69" s="42" t="s">
        <v>86</v>
      </c>
      <c r="C69" s="44" t="s">
        <v>20</v>
      </c>
      <c r="D69" s="36" t="s">
        <v>67</v>
      </c>
      <c r="E69" s="38">
        <v>130</v>
      </c>
      <c r="F69" s="38">
        <f t="shared" si="3"/>
        <v>2600</v>
      </c>
      <c r="G69" s="68">
        <v>20</v>
      </c>
      <c r="H69" s="13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5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  <c r="GP69" s="14"/>
      <c r="GQ69" s="14"/>
      <c r="GR69" s="14"/>
      <c r="GS69" s="14"/>
      <c r="GT69" s="14"/>
      <c r="GU69" s="14"/>
      <c r="GV69" s="14"/>
      <c r="GW69" s="14"/>
      <c r="GX69" s="14"/>
      <c r="GY69" s="14"/>
      <c r="GZ69" s="14"/>
      <c r="HA69" s="14"/>
      <c r="HB69" s="14"/>
      <c r="HC69" s="14"/>
      <c r="HD69" s="14"/>
      <c r="HE69" s="14"/>
      <c r="HF69" s="14"/>
      <c r="HG69" s="14"/>
      <c r="HH69" s="14"/>
      <c r="HI69" s="14"/>
      <c r="HJ69" s="14"/>
      <c r="HK69" s="14"/>
      <c r="HL69" s="14"/>
      <c r="HM69" s="14"/>
      <c r="HN69" s="14"/>
      <c r="HO69" s="14"/>
      <c r="HP69" s="14"/>
      <c r="HQ69" s="14"/>
      <c r="HR69" s="14"/>
      <c r="HS69" s="14"/>
      <c r="HT69" s="16"/>
    </row>
    <row r="70" spans="1:228" s="17" customFormat="1" ht="16.5">
      <c r="A70" s="52">
        <v>30197111</v>
      </c>
      <c r="B70" s="42" t="s">
        <v>87</v>
      </c>
      <c r="C70" s="44" t="s">
        <v>20</v>
      </c>
      <c r="D70" s="36" t="s">
        <v>67</v>
      </c>
      <c r="E70" s="38">
        <v>100</v>
      </c>
      <c r="F70" s="38">
        <f t="shared" si="3"/>
        <v>2000</v>
      </c>
      <c r="G70" s="68">
        <v>20</v>
      </c>
      <c r="H70" s="13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5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  <c r="GP70" s="14"/>
      <c r="GQ70" s="14"/>
      <c r="GR70" s="14"/>
      <c r="GS70" s="14"/>
      <c r="GT70" s="14"/>
      <c r="GU70" s="14"/>
      <c r="GV70" s="14"/>
      <c r="GW70" s="14"/>
      <c r="GX70" s="14"/>
      <c r="GY70" s="14"/>
      <c r="GZ70" s="14"/>
      <c r="HA70" s="14"/>
      <c r="HB70" s="14"/>
      <c r="HC70" s="14"/>
      <c r="HD70" s="14"/>
      <c r="HE70" s="14"/>
      <c r="HF70" s="14"/>
      <c r="HG70" s="14"/>
      <c r="HH70" s="14"/>
      <c r="HI70" s="14"/>
      <c r="HJ70" s="14"/>
      <c r="HK70" s="14"/>
      <c r="HL70" s="14"/>
      <c r="HM70" s="14"/>
      <c r="HN70" s="14"/>
      <c r="HO70" s="14"/>
      <c r="HP70" s="14"/>
      <c r="HQ70" s="14"/>
      <c r="HR70" s="14"/>
      <c r="HS70" s="14"/>
      <c r="HT70" s="16"/>
    </row>
    <row r="71" spans="1:228" s="17" customFormat="1" ht="28.5">
      <c r="A71" s="52">
        <v>30193200</v>
      </c>
      <c r="B71" s="42" t="s">
        <v>88</v>
      </c>
      <c r="C71" s="44" t="s">
        <v>89</v>
      </c>
      <c r="D71" s="36" t="s">
        <v>40</v>
      </c>
      <c r="E71" s="38">
        <v>3000</v>
      </c>
      <c r="F71" s="38">
        <f t="shared" si="3"/>
        <v>30000</v>
      </c>
      <c r="G71" s="68">
        <v>10</v>
      </c>
      <c r="H71" s="13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  <c r="EC71" s="14"/>
      <c r="ED71" s="14"/>
      <c r="EE71" s="14"/>
      <c r="EF71" s="14"/>
      <c r="EG71" s="14"/>
      <c r="EH71" s="14"/>
      <c r="EI71" s="15"/>
      <c r="EJ71" s="14"/>
      <c r="EK71" s="14"/>
      <c r="EL71" s="14"/>
      <c r="EM71" s="14"/>
      <c r="EN71" s="14"/>
      <c r="EO71" s="14"/>
      <c r="EP71" s="14"/>
      <c r="EQ71" s="14"/>
      <c r="ER71" s="14"/>
      <c r="ES71" s="14"/>
      <c r="ET71" s="14"/>
      <c r="EU71" s="14"/>
      <c r="EV71" s="14"/>
      <c r="EW71" s="14"/>
      <c r="EX71" s="14"/>
      <c r="EY71" s="14"/>
      <c r="EZ71" s="14"/>
      <c r="FA71" s="14"/>
      <c r="FB71" s="14"/>
      <c r="FC71" s="14"/>
      <c r="FD71" s="14"/>
      <c r="FE71" s="14"/>
      <c r="FF71" s="14"/>
      <c r="FG71" s="14"/>
      <c r="FH71" s="14"/>
      <c r="FI71" s="14"/>
      <c r="FJ71" s="14"/>
      <c r="FK71" s="14"/>
      <c r="FL71" s="14"/>
      <c r="FM71" s="14"/>
      <c r="FN71" s="14"/>
      <c r="FO71" s="14"/>
      <c r="FP71" s="14"/>
      <c r="FQ71" s="14"/>
      <c r="FR71" s="14"/>
      <c r="FS71" s="14"/>
      <c r="FT71" s="14"/>
      <c r="FU71" s="14"/>
      <c r="FV71" s="14"/>
      <c r="FW71" s="14"/>
      <c r="FX71" s="14"/>
      <c r="FY71" s="14"/>
      <c r="FZ71" s="14"/>
      <c r="GA71" s="14"/>
      <c r="GB71" s="14"/>
      <c r="GC71" s="14"/>
      <c r="GD71" s="14"/>
      <c r="GE71" s="14"/>
      <c r="GF71" s="14"/>
      <c r="GG71" s="14"/>
      <c r="GH71" s="14"/>
      <c r="GI71" s="14"/>
      <c r="GJ71" s="14"/>
      <c r="GK71" s="14"/>
      <c r="GL71" s="14"/>
      <c r="GM71" s="14"/>
      <c r="GN71" s="14"/>
      <c r="GO71" s="14"/>
      <c r="GP71" s="14"/>
      <c r="GQ71" s="14"/>
      <c r="GR71" s="14"/>
      <c r="GS71" s="14"/>
      <c r="GT71" s="14"/>
      <c r="GU71" s="14"/>
      <c r="GV71" s="14"/>
      <c r="GW71" s="14"/>
      <c r="GX71" s="14"/>
      <c r="GY71" s="14"/>
      <c r="GZ71" s="14"/>
      <c r="HA71" s="14"/>
      <c r="HB71" s="14"/>
      <c r="HC71" s="14"/>
      <c r="HD71" s="14"/>
      <c r="HE71" s="14"/>
      <c r="HF71" s="14"/>
      <c r="HG71" s="14"/>
      <c r="HH71" s="14"/>
      <c r="HI71" s="14"/>
      <c r="HJ71" s="14"/>
      <c r="HK71" s="14"/>
      <c r="HL71" s="14"/>
      <c r="HM71" s="14"/>
      <c r="HN71" s="14"/>
      <c r="HO71" s="14"/>
      <c r="HP71" s="14"/>
      <c r="HQ71" s="14"/>
      <c r="HR71" s="14"/>
      <c r="HS71" s="14"/>
      <c r="HT71" s="16"/>
    </row>
    <row r="72" spans="1:228" s="17" customFormat="1" ht="16.5">
      <c r="A72" s="43" t="s">
        <v>90</v>
      </c>
      <c r="B72" s="42" t="s">
        <v>91</v>
      </c>
      <c r="C72" s="44" t="s">
        <v>89</v>
      </c>
      <c r="D72" s="36" t="s">
        <v>40</v>
      </c>
      <c r="E72" s="38">
        <v>260</v>
      </c>
      <c r="F72" s="38">
        <f t="shared" si="3"/>
        <v>13000</v>
      </c>
      <c r="G72" s="68">
        <v>50</v>
      </c>
      <c r="H72" s="13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  <c r="EC72" s="14"/>
      <c r="ED72" s="14"/>
      <c r="EE72" s="14"/>
      <c r="EF72" s="14"/>
      <c r="EG72" s="14"/>
      <c r="EH72" s="14"/>
      <c r="EI72" s="15"/>
      <c r="EJ72" s="14"/>
      <c r="EK72" s="14"/>
      <c r="EL72" s="14"/>
      <c r="EM72" s="14"/>
      <c r="EN72" s="14"/>
      <c r="EO72" s="14"/>
      <c r="EP72" s="14"/>
      <c r="EQ72" s="14"/>
      <c r="ER72" s="14"/>
      <c r="ES72" s="14"/>
      <c r="ET72" s="14"/>
      <c r="EU72" s="14"/>
      <c r="EV72" s="14"/>
      <c r="EW72" s="14"/>
      <c r="EX72" s="14"/>
      <c r="EY72" s="14"/>
      <c r="EZ72" s="14"/>
      <c r="FA72" s="14"/>
      <c r="FB72" s="14"/>
      <c r="FC72" s="14"/>
      <c r="FD72" s="14"/>
      <c r="FE72" s="14"/>
      <c r="FF72" s="14"/>
      <c r="FG72" s="14"/>
      <c r="FH72" s="14"/>
      <c r="FI72" s="14"/>
      <c r="FJ72" s="14"/>
      <c r="FK72" s="14"/>
      <c r="FL72" s="14"/>
      <c r="FM72" s="14"/>
      <c r="FN72" s="14"/>
      <c r="FO72" s="14"/>
      <c r="FP72" s="14"/>
      <c r="FQ72" s="14"/>
      <c r="FR72" s="14"/>
      <c r="FS72" s="14"/>
      <c r="FT72" s="14"/>
      <c r="FU72" s="14"/>
      <c r="FV72" s="14"/>
      <c r="FW72" s="14"/>
      <c r="FX72" s="14"/>
      <c r="FY72" s="14"/>
      <c r="FZ72" s="14"/>
      <c r="GA72" s="14"/>
      <c r="GB72" s="14"/>
      <c r="GC72" s="14"/>
      <c r="GD72" s="14"/>
      <c r="GE72" s="14"/>
      <c r="GF72" s="14"/>
      <c r="GG72" s="14"/>
      <c r="GH72" s="14"/>
      <c r="GI72" s="14"/>
      <c r="GJ72" s="14"/>
      <c r="GK72" s="14"/>
      <c r="GL72" s="14"/>
      <c r="GM72" s="14"/>
      <c r="GN72" s="14"/>
      <c r="GO72" s="14"/>
      <c r="GP72" s="14"/>
      <c r="GQ72" s="14"/>
      <c r="GR72" s="14"/>
      <c r="GS72" s="14"/>
      <c r="GT72" s="14"/>
      <c r="GU72" s="14"/>
      <c r="GV72" s="14"/>
      <c r="GW72" s="14"/>
      <c r="GX72" s="14"/>
      <c r="GY72" s="14"/>
      <c r="GZ72" s="14"/>
      <c r="HA72" s="14"/>
      <c r="HB72" s="14"/>
      <c r="HC72" s="14"/>
      <c r="HD72" s="14"/>
      <c r="HE72" s="14"/>
      <c r="HF72" s="14"/>
      <c r="HG72" s="14"/>
      <c r="HH72" s="14"/>
      <c r="HI72" s="14"/>
      <c r="HJ72" s="14"/>
      <c r="HK72" s="14"/>
      <c r="HL72" s="14"/>
      <c r="HM72" s="14"/>
      <c r="HN72" s="14"/>
      <c r="HO72" s="14"/>
      <c r="HP72" s="14"/>
      <c r="HQ72" s="14"/>
      <c r="HR72" s="14"/>
      <c r="HS72" s="14"/>
      <c r="HT72" s="16"/>
    </row>
    <row r="73" spans="1:228" s="17" customFormat="1" ht="28.5">
      <c r="A73" s="52">
        <v>30197231</v>
      </c>
      <c r="B73" s="42" t="s">
        <v>92</v>
      </c>
      <c r="C73" s="36" t="s">
        <v>20</v>
      </c>
      <c r="D73" s="36" t="s">
        <v>40</v>
      </c>
      <c r="E73" s="38">
        <v>10</v>
      </c>
      <c r="F73" s="38">
        <f t="shared" si="3"/>
        <v>15000</v>
      </c>
      <c r="G73" s="38">
        <v>1500</v>
      </c>
      <c r="H73" s="13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  <c r="EC73" s="14"/>
      <c r="ED73" s="14"/>
      <c r="EE73" s="14"/>
      <c r="EF73" s="14"/>
      <c r="EG73" s="14"/>
      <c r="EH73" s="14"/>
      <c r="EI73" s="15"/>
      <c r="EJ73" s="14"/>
      <c r="EK73" s="14"/>
      <c r="EL73" s="14"/>
      <c r="EM73" s="14"/>
      <c r="EN73" s="14"/>
      <c r="EO73" s="14"/>
      <c r="EP73" s="14"/>
      <c r="EQ73" s="14"/>
      <c r="ER73" s="14"/>
      <c r="ES73" s="14"/>
      <c r="ET73" s="14"/>
      <c r="EU73" s="14"/>
      <c r="EV73" s="14"/>
      <c r="EW73" s="14"/>
      <c r="EX73" s="14"/>
      <c r="EY73" s="14"/>
      <c r="EZ73" s="14"/>
      <c r="FA73" s="14"/>
      <c r="FB73" s="14"/>
      <c r="FC73" s="14"/>
      <c r="FD73" s="14"/>
      <c r="FE73" s="14"/>
      <c r="FF73" s="14"/>
      <c r="FG73" s="14"/>
      <c r="FH73" s="14"/>
      <c r="FI73" s="14"/>
      <c r="FJ73" s="14"/>
      <c r="FK73" s="14"/>
      <c r="FL73" s="14"/>
      <c r="FM73" s="14"/>
      <c r="FN73" s="14"/>
      <c r="FO73" s="14"/>
      <c r="FP73" s="14"/>
      <c r="FQ73" s="14"/>
      <c r="FR73" s="14"/>
      <c r="FS73" s="14"/>
      <c r="FT73" s="14"/>
      <c r="FU73" s="14"/>
      <c r="FV73" s="14"/>
      <c r="FW73" s="14"/>
      <c r="FX73" s="14"/>
      <c r="FY73" s="14"/>
      <c r="FZ73" s="14"/>
      <c r="GA73" s="14"/>
      <c r="GB73" s="14"/>
      <c r="GC73" s="14"/>
      <c r="GD73" s="14"/>
      <c r="GE73" s="14"/>
      <c r="GF73" s="14"/>
      <c r="GG73" s="14"/>
      <c r="GH73" s="14"/>
      <c r="GI73" s="14"/>
      <c r="GJ73" s="14"/>
      <c r="GK73" s="14"/>
      <c r="GL73" s="14"/>
      <c r="GM73" s="14"/>
      <c r="GN73" s="14"/>
      <c r="GO73" s="14"/>
      <c r="GP73" s="14"/>
      <c r="GQ73" s="14"/>
      <c r="GR73" s="14"/>
      <c r="GS73" s="14"/>
      <c r="GT73" s="14"/>
      <c r="GU73" s="14"/>
      <c r="GV73" s="14"/>
      <c r="GW73" s="14"/>
      <c r="GX73" s="14"/>
      <c r="GY73" s="14"/>
      <c r="GZ73" s="14"/>
      <c r="HA73" s="14"/>
      <c r="HB73" s="14"/>
      <c r="HC73" s="14"/>
      <c r="HD73" s="14"/>
      <c r="HE73" s="14"/>
      <c r="HF73" s="14"/>
      <c r="HG73" s="14"/>
      <c r="HH73" s="14"/>
      <c r="HI73" s="14"/>
      <c r="HJ73" s="14"/>
      <c r="HK73" s="14"/>
      <c r="HL73" s="14"/>
      <c r="HM73" s="14"/>
      <c r="HN73" s="14"/>
      <c r="HO73" s="14"/>
      <c r="HP73" s="14"/>
      <c r="HQ73" s="14"/>
      <c r="HR73" s="14"/>
      <c r="HS73" s="14"/>
      <c r="HT73" s="16"/>
    </row>
    <row r="74" spans="1:228" s="17" customFormat="1" ht="42.75">
      <c r="A74" s="52">
        <v>30192220</v>
      </c>
      <c r="B74" s="42" t="s">
        <v>93</v>
      </c>
      <c r="C74" s="44" t="s">
        <v>20</v>
      </c>
      <c r="D74" s="36" t="s">
        <v>40</v>
      </c>
      <c r="E74" s="38">
        <v>80</v>
      </c>
      <c r="F74" s="38">
        <v>16000</v>
      </c>
      <c r="G74" s="38">
        <v>200</v>
      </c>
      <c r="H74" s="75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  <c r="EC74" s="14"/>
      <c r="ED74" s="14"/>
      <c r="EE74" s="14"/>
      <c r="EF74" s="14"/>
      <c r="EG74" s="14"/>
      <c r="EH74" s="14"/>
      <c r="EI74" s="15"/>
      <c r="EJ74" s="14"/>
      <c r="EK74" s="14"/>
      <c r="EL74" s="14"/>
      <c r="EM74" s="14"/>
      <c r="EN74" s="14"/>
      <c r="EO74" s="14"/>
      <c r="EP74" s="14"/>
      <c r="EQ74" s="14"/>
      <c r="ER74" s="14"/>
      <c r="ES74" s="14"/>
      <c r="ET74" s="14"/>
      <c r="EU74" s="14"/>
      <c r="EV74" s="14"/>
      <c r="EW74" s="14"/>
      <c r="EX74" s="14"/>
      <c r="EY74" s="14"/>
      <c r="EZ74" s="14"/>
      <c r="FA74" s="14"/>
      <c r="FB74" s="14"/>
      <c r="FC74" s="14"/>
      <c r="FD74" s="14"/>
      <c r="FE74" s="14"/>
      <c r="FF74" s="14"/>
      <c r="FG74" s="14"/>
      <c r="FH74" s="14"/>
      <c r="FI74" s="14"/>
      <c r="FJ74" s="14"/>
      <c r="FK74" s="14"/>
      <c r="FL74" s="14"/>
      <c r="FM74" s="14"/>
      <c r="FN74" s="14"/>
      <c r="FO74" s="14"/>
      <c r="FP74" s="14"/>
      <c r="FQ74" s="14"/>
      <c r="FR74" s="14"/>
      <c r="FS74" s="14"/>
      <c r="FT74" s="14"/>
      <c r="FU74" s="14"/>
      <c r="FV74" s="14"/>
      <c r="FW74" s="14"/>
      <c r="FX74" s="14"/>
      <c r="FY74" s="14"/>
      <c r="FZ74" s="14"/>
      <c r="GA74" s="14"/>
      <c r="GB74" s="14"/>
      <c r="GC74" s="14"/>
      <c r="GD74" s="14"/>
      <c r="GE74" s="14"/>
      <c r="GF74" s="14"/>
      <c r="GG74" s="14"/>
      <c r="GH74" s="14"/>
      <c r="GI74" s="14"/>
      <c r="GJ74" s="14"/>
      <c r="GK74" s="14"/>
      <c r="GL74" s="14"/>
      <c r="GM74" s="14"/>
      <c r="GN74" s="14"/>
      <c r="GO74" s="14"/>
      <c r="GP74" s="14"/>
      <c r="GQ74" s="14"/>
      <c r="GR74" s="14"/>
      <c r="GS74" s="14"/>
      <c r="GT74" s="14"/>
      <c r="GU74" s="14"/>
      <c r="GV74" s="14"/>
      <c r="GW74" s="14"/>
      <c r="GX74" s="14"/>
      <c r="GY74" s="14"/>
      <c r="GZ74" s="14"/>
      <c r="HA74" s="14"/>
      <c r="HB74" s="14"/>
      <c r="HC74" s="14"/>
      <c r="HD74" s="14"/>
      <c r="HE74" s="14"/>
      <c r="HF74" s="14"/>
      <c r="HG74" s="14"/>
      <c r="HH74" s="14"/>
      <c r="HI74" s="14"/>
      <c r="HJ74" s="14"/>
      <c r="HK74" s="14"/>
      <c r="HL74" s="14"/>
      <c r="HM74" s="14"/>
      <c r="HN74" s="14"/>
      <c r="HO74" s="14"/>
      <c r="HP74" s="14"/>
      <c r="HQ74" s="14"/>
      <c r="HR74" s="14"/>
      <c r="HS74" s="14"/>
      <c r="HT74" s="16"/>
    </row>
    <row r="75" spans="1:228" s="17" customFormat="1" ht="42.75">
      <c r="A75" s="52">
        <v>30192210</v>
      </c>
      <c r="B75" s="42" t="s">
        <v>94</v>
      </c>
      <c r="C75" s="44" t="s">
        <v>20</v>
      </c>
      <c r="D75" s="36" t="s">
        <v>40</v>
      </c>
      <c r="E75" s="38">
        <v>500</v>
      </c>
      <c r="F75" s="38">
        <f t="shared" ref="F75:F87" si="4">E75*G75</f>
        <v>50000</v>
      </c>
      <c r="G75" s="38">
        <v>100</v>
      </c>
      <c r="H75" s="13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  <c r="EC75" s="14"/>
      <c r="ED75" s="14"/>
      <c r="EE75" s="14"/>
      <c r="EF75" s="14"/>
      <c r="EG75" s="14"/>
      <c r="EH75" s="14"/>
      <c r="EI75" s="15"/>
      <c r="EJ75" s="14"/>
      <c r="EK75" s="14"/>
      <c r="EL75" s="14"/>
      <c r="EM75" s="14"/>
      <c r="EN75" s="14"/>
      <c r="EO75" s="14"/>
      <c r="EP75" s="14"/>
      <c r="EQ75" s="14"/>
      <c r="ER75" s="14"/>
      <c r="ES75" s="14"/>
      <c r="ET75" s="14"/>
      <c r="EU75" s="14"/>
      <c r="EV75" s="14"/>
      <c r="EW75" s="14"/>
      <c r="EX75" s="14"/>
      <c r="EY75" s="14"/>
      <c r="EZ75" s="14"/>
      <c r="FA75" s="14"/>
      <c r="FB75" s="14"/>
      <c r="FC75" s="14"/>
      <c r="FD75" s="14"/>
      <c r="FE75" s="14"/>
      <c r="FF75" s="14"/>
      <c r="FG75" s="14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4"/>
      <c r="FS75" s="14"/>
      <c r="FT75" s="14"/>
      <c r="FU75" s="14"/>
      <c r="FV75" s="14"/>
      <c r="FW75" s="14"/>
      <c r="FX75" s="14"/>
      <c r="FY75" s="14"/>
      <c r="FZ75" s="14"/>
      <c r="GA75" s="14"/>
      <c r="GB75" s="14"/>
      <c r="GC75" s="14"/>
      <c r="GD75" s="14"/>
      <c r="GE75" s="14"/>
      <c r="GF75" s="14"/>
      <c r="GG75" s="14"/>
      <c r="GH75" s="14"/>
      <c r="GI75" s="14"/>
      <c r="GJ75" s="14"/>
      <c r="GK75" s="14"/>
      <c r="GL75" s="14"/>
      <c r="GM75" s="14"/>
      <c r="GN75" s="14"/>
      <c r="GO75" s="14"/>
      <c r="GP75" s="14"/>
      <c r="GQ75" s="14"/>
      <c r="GR75" s="14"/>
      <c r="GS75" s="14"/>
      <c r="GT75" s="14"/>
      <c r="GU75" s="14"/>
      <c r="GV75" s="14"/>
      <c r="GW75" s="14"/>
      <c r="GX75" s="14"/>
      <c r="GY75" s="14"/>
      <c r="GZ75" s="14"/>
      <c r="HA75" s="14"/>
      <c r="HB75" s="14"/>
      <c r="HC75" s="14"/>
      <c r="HD75" s="14"/>
      <c r="HE75" s="14"/>
      <c r="HF75" s="14"/>
      <c r="HG75" s="14"/>
      <c r="HH75" s="14"/>
      <c r="HI75" s="14"/>
      <c r="HJ75" s="14"/>
      <c r="HK75" s="14"/>
      <c r="HL75" s="14"/>
      <c r="HM75" s="14"/>
      <c r="HN75" s="14"/>
      <c r="HO75" s="14"/>
      <c r="HP75" s="14"/>
      <c r="HQ75" s="14"/>
      <c r="HR75" s="14"/>
      <c r="HS75" s="14"/>
      <c r="HT75" s="16"/>
    </row>
    <row r="76" spans="1:228" s="17" customFormat="1" ht="28.5">
      <c r="A76" s="43">
        <v>30197231</v>
      </c>
      <c r="B76" s="42" t="s">
        <v>95</v>
      </c>
      <c r="C76" s="44" t="s">
        <v>20</v>
      </c>
      <c r="D76" s="36" t="s">
        <v>40</v>
      </c>
      <c r="E76" s="38">
        <v>250</v>
      </c>
      <c r="F76" s="38">
        <f t="shared" si="4"/>
        <v>50000</v>
      </c>
      <c r="G76" s="38">
        <v>200</v>
      </c>
      <c r="H76" s="13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  <c r="EC76" s="14"/>
      <c r="ED76" s="14"/>
      <c r="EE76" s="14"/>
      <c r="EF76" s="14"/>
      <c r="EG76" s="14"/>
      <c r="EH76" s="14"/>
      <c r="EI76" s="15"/>
      <c r="EJ76" s="14"/>
      <c r="EK76" s="14"/>
      <c r="EL76" s="14"/>
      <c r="EM76" s="14"/>
      <c r="EN76" s="14"/>
      <c r="EO76" s="14"/>
      <c r="EP76" s="14"/>
      <c r="EQ76" s="14"/>
      <c r="ER76" s="14"/>
      <c r="ES76" s="14"/>
      <c r="ET76" s="14"/>
      <c r="EU76" s="14"/>
      <c r="EV76" s="14"/>
      <c r="EW76" s="14"/>
      <c r="EX76" s="14"/>
      <c r="EY76" s="14"/>
      <c r="EZ76" s="14"/>
      <c r="FA76" s="14"/>
      <c r="FB76" s="14"/>
      <c r="FC76" s="14"/>
      <c r="FD76" s="14"/>
      <c r="FE76" s="14"/>
      <c r="FF76" s="14"/>
      <c r="FG76" s="14"/>
      <c r="FH76" s="14"/>
      <c r="FI76" s="14"/>
      <c r="FJ76" s="14"/>
      <c r="FK76" s="14"/>
      <c r="FL76" s="14"/>
      <c r="FM76" s="14"/>
      <c r="FN76" s="14"/>
      <c r="FO76" s="14"/>
      <c r="FP76" s="14"/>
      <c r="FQ76" s="14"/>
      <c r="FR76" s="14"/>
      <c r="FS76" s="14"/>
      <c r="FT76" s="14"/>
      <c r="FU76" s="14"/>
      <c r="FV76" s="14"/>
      <c r="FW76" s="14"/>
      <c r="FX76" s="14"/>
      <c r="FY76" s="14"/>
      <c r="FZ76" s="14"/>
      <c r="GA76" s="14"/>
      <c r="GB76" s="14"/>
      <c r="GC76" s="14"/>
      <c r="GD76" s="14"/>
      <c r="GE76" s="14"/>
      <c r="GF76" s="14"/>
      <c r="GG76" s="14"/>
      <c r="GH76" s="14"/>
      <c r="GI76" s="14"/>
      <c r="GJ76" s="14"/>
      <c r="GK76" s="14"/>
      <c r="GL76" s="14"/>
      <c r="GM76" s="14"/>
      <c r="GN76" s="14"/>
      <c r="GO76" s="14"/>
      <c r="GP76" s="14"/>
      <c r="GQ76" s="14"/>
      <c r="GR76" s="14"/>
      <c r="GS76" s="14"/>
      <c r="GT76" s="14"/>
      <c r="GU76" s="14"/>
      <c r="GV76" s="14"/>
      <c r="GW76" s="14"/>
      <c r="GX76" s="14"/>
      <c r="GY76" s="14"/>
      <c r="GZ76" s="14"/>
      <c r="HA76" s="14"/>
      <c r="HB76" s="14"/>
      <c r="HC76" s="14"/>
      <c r="HD76" s="14"/>
      <c r="HE76" s="14"/>
      <c r="HF76" s="14"/>
      <c r="HG76" s="14"/>
      <c r="HH76" s="14"/>
      <c r="HI76" s="14"/>
      <c r="HJ76" s="14"/>
      <c r="HK76" s="14"/>
      <c r="HL76" s="14"/>
      <c r="HM76" s="14"/>
      <c r="HN76" s="14"/>
      <c r="HO76" s="14"/>
      <c r="HP76" s="14"/>
      <c r="HQ76" s="14"/>
      <c r="HR76" s="14"/>
      <c r="HS76" s="14"/>
      <c r="HT76" s="16"/>
    </row>
    <row r="77" spans="1:228" s="17" customFormat="1" ht="28.5">
      <c r="A77" s="76">
        <v>35821400</v>
      </c>
      <c r="B77" s="42" t="s">
        <v>96</v>
      </c>
      <c r="C77" s="44" t="s">
        <v>20</v>
      </c>
      <c r="D77" s="36" t="s">
        <v>40</v>
      </c>
      <c r="E77" s="38">
        <v>2000</v>
      </c>
      <c r="F77" s="38">
        <f t="shared" si="4"/>
        <v>80000</v>
      </c>
      <c r="G77" s="38">
        <v>40</v>
      </c>
      <c r="H77" s="13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  <c r="EC77" s="14"/>
      <c r="ED77" s="14"/>
      <c r="EE77" s="14"/>
      <c r="EF77" s="14"/>
      <c r="EG77" s="14"/>
      <c r="EH77" s="14"/>
      <c r="EI77" s="15"/>
      <c r="EJ77" s="14"/>
      <c r="EK77" s="14"/>
      <c r="EL77" s="14"/>
      <c r="EM77" s="14"/>
      <c r="EN77" s="14"/>
      <c r="EO77" s="14"/>
      <c r="EP77" s="14"/>
      <c r="EQ77" s="14"/>
      <c r="ER77" s="14"/>
      <c r="ES77" s="14"/>
      <c r="ET77" s="14"/>
      <c r="EU77" s="14"/>
      <c r="EV77" s="14"/>
      <c r="EW77" s="14"/>
      <c r="EX77" s="14"/>
      <c r="EY77" s="14"/>
      <c r="EZ77" s="14"/>
      <c r="FA77" s="14"/>
      <c r="FB77" s="14"/>
      <c r="FC77" s="14"/>
      <c r="FD77" s="14"/>
      <c r="FE77" s="14"/>
      <c r="FF77" s="14"/>
      <c r="FG77" s="14"/>
      <c r="FH77" s="14"/>
      <c r="FI77" s="14"/>
      <c r="FJ77" s="14"/>
      <c r="FK77" s="14"/>
      <c r="FL77" s="14"/>
      <c r="FM77" s="14"/>
      <c r="FN77" s="14"/>
      <c r="FO77" s="14"/>
      <c r="FP77" s="14"/>
      <c r="FQ77" s="14"/>
      <c r="FR77" s="14"/>
      <c r="FS77" s="14"/>
      <c r="FT77" s="14"/>
      <c r="FU77" s="14"/>
      <c r="FV77" s="14"/>
      <c r="FW77" s="14"/>
      <c r="FX77" s="14"/>
      <c r="FY77" s="14"/>
      <c r="FZ77" s="14"/>
      <c r="GA77" s="14"/>
      <c r="GB77" s="14"/>
      <c r="GC77" s="14"/>
      <c r="GD77" s="14"/>
      <c r="GE77" s="14"/>
      <c r="GF77" s="14"/>
      <c r="GG77" s="14"/>
      <c r="GH77" s="14"/>
      <c r="GI77" s="14"/>
      <c r="GJ77" s="14"/>
      <c r="GK77" s="14"/>
      <c r="GL77" s="14"/>
      <c r="GM77" s="14"/>
      <c r="GN77" s="14"/>
      <c r="GO77" s="14"/>
      <c r="GP77" s="14"/>
      <c r="GQ77" s="14"/>
      <c r="GR77" s="14"/>
      <c r="GS77" s="14"/>
      <c r="GT77" s="14"/>
      <c r="GU77" s="14"/>
      <c r="GV77" s="14"/>
      <c r="GW77" s="14"/>
      <c r="GX77" s="14"/>
      <c r="GY77" s="14"/>
      <c r="GZ77" s="14"/>
      <c r="HA77" s="14"/>
      <c r="HB77" s="14"/>
      <c r="HC77" s="14"/>
      <c r="HD77" s="14"/>
      <c r="HE77" s="14"/>
      <c r="HF77" s="14"/>
      <c r="HG77" s="14"/>
      <c r="HH77" s="14"/>
      <c r="HI77" s="14"/>
      <c r="HJ77" s="14"/>
      <c r="HK77" s="14"/>
      <c r="HL77" s="14"/>
      <c r="HM77" s="14"/>
      <c r="HN77" s="14"/>
      <c r="HO77" s="14"/>
      <c r="HP77" s="14"/>
      <c r="HQ77" s="14"/>
      <c r="HR77" s="14"/>
      <c r="HS77" s="14"/>
      <c r="HT77" s="16"/>
    </row>
    <row r="78" spans="1:228" s="17" customFormat="1" ht="28.5">
      <c r="A78" s="76">
        <v>35821400</v>
      </c>
      <c r="B78" s="42" t="s">
        <v>97</v>
      </c>
      <c r="C78" s="44" t="s">
        <v>20</v>
      </c>
      <c r="D78" s="36" t="s">
        <v>40</v>
      </c>
      <c r="E78" s="38">
        <v>2500</v>
      </c>
      <c r="F78" s="38">
        <f t="shared" si="4"/>
        <v>62500</v>
      </c>
      <c r="G78" s="38">
        <v>25</v>
      </c>
      <c r="H78" s="13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  <c r="EC78" s="14"/>
      <c r="ED78" s="14"/>
      <c r="EE78" s="14"/>
      <c r="EF78" s="14"/>
      <c r="EG78" s="14"/>
      <c r="EH78" s="14"/>
      <c r="EI78" s="15"/>
      <c r="EJ78" s="14"/>
      <c r="EK78" s="14"/>
      <c r="EL78" s="14"/>
      <c r="EM78" s="14"/>
      <c r="EN78" s="14"/>
      <c r="EO78" s="14"/>
      <c r="EP78" s="14"/>
      <c r="EQ78" s="14"/>
      <c r="ER78" s="14"/>
      <c r="ES78" s="14"/>
      <c r="ET78" s="14"/>
      <c r="EU78" s="14"/>
      <c r="EV78" s="14"/>
      <c r="EW78" s="14"/>
      <c r="EX78" s="14"/>
      <c r="EY78" s="14"/>
      <c r="EZ78" s="14"/>
      <c r="FA78" s="14"/>
      <c r="FB78" s="14"/>
      <c r="FC78" s="14"/>
      <c r="FD78" s="14"/>
      <c r="FE78" s="14"/>
      <c r="FF78" s="14"/>
      <c r="FG78" s="14"/>
      <c r="FH78" s="14"/>
      <c r="FI78" s="14"/>
      <c r="FJ78" s="14"/>
      <c r="FK78" s="14"/>
      <c r="FL78" s="14"/>
      <c r="FM78" s="14"/>
      <c r="FN78" s="14"/>
      <c r="FO78" s="14"/>
      <c r="FP78" s="14"/>
      <c r="FQ78" s="14"/>
      <c r="FR78" s="14"/>
      <c r="FS78" s="14"/>
      <c r="FT78" s="14"/>
      <c r="FU78" s="14"/>
      <c r="FV78" s="14"/>
      <c r="FW78" s="14"/>
      <c r="FX78" s="14"/>
      <c r="FY78" s="14"/>
      <c r="FZ78" s="14"/>
      <c r="GA78" s="14"/>
      <c r="GB78" s="14"/>
      <c r="GC78" s="14"/>
      <c r="GD78" s="14"/>
      <c r="GE78" s="14"/>
      <c r="GF78" s="14"/>
      <c r="GG78" s="14"/>
      <c r="GH78" s="14"/>
      <c r="GI78" s="14"/>
      <c r="GJ78" s="14"/>
      <c r="GK78" s="14"/>
      <c r="GL78" s="14"/>
      <c r="GM78" s="14"/>
      <c r="GN78" s="14"/>
      <c r="GO78" s="14"/>
      <c r="GP78" s="14"/>
      <c r="GQ78" s="14"/>
      <c r="GR78" s="14"/>
      <c r="GS78" s="14"/>
      <c r="GT78" s="14"/>
      <c r="GU78" s="14"/>
      <c r="GV78" s="14"/>
      <c r="GW78" s="14"/>
      <c r="GX78" s="14"/>
      <c r="GY78" s="14"/>
      <c r="GZ78" s="14"/>
      <c r="HA78" s="14"/>
      <c r="HB78" s="14"/>
      <c r="HC78" s="14"/>
      <c r="HD78" s="14"/>
      <c r="HE78" s="14"/>
      <c r="HF78" s="14"/>
      <c r="HG78" s="14"/>
      <c r="HH78" s="14"/>
      <c r="HI78" s="14"/>
      <c r="HJ78" s="14"/>
      <c r="HK78" s="14"/>
      <c r="HL78" s="14"/>
      <c r="HM78" s="14"/>
      <c r="HN78" s="14"/>
      <c r="HO78" s="14"/>
      <c r="HP78" s="14"/>
      <c r="HQ78" s="14"/>
      <c r="HR78" s="14"/>
      <c r="HS78" s="14"/>
      <c r="HT78" s="16"/>
    </row>
    <row r="79" spans="1:228" s="17" customFormat="1" ht="16.5">
      <c r="A79" s="52" t="s">
        <v>98</v>
      </c>
      <c r="B79" s="42" t="s">
        <v>99</v>
      </c>
      <c r="C79" s="44" t="s">
        <v>20</v>
      </c>
      <c r="D79" s="36" t="s">
        <v>40</v>
      </c>
      <c r="E79" s="38">
        <v>250</v>
      </c>
      <c r="F79" s="38">
        <f t="shared" si="4"/>
        <v>2500</v>
      </c>
      <c r="G79" s="38">
        <v>10</v>
      </c>
      <c r="H79" s="13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  <c r="EC79" s="14"/>
      <c r="ED79" s="14"/>
      <c r="EE79" s="14"/>
      <c r="EF79" s="14"/>
      <c r="EG79" s="14"/>
      <c r="EH79" s="14"/>
      <c r="EI79" s="15"/>
      <c r="EJ79" s="14"/>
      <c r="EK79" s="14"/>
      <c r="EL79" s="14"/>
      <c r="EM79" s="14"/>
      <c r="EN79" s="14"/>
      <c r="EO79" s="14"/>
      <c r="EP79" s="14"/>
      <c r="EQ79" s="14"/>
      <c r="ER79" s="14"/>
      <c r="ES79" s="14"/>
      <c r="ET79" s="14"/>
      <c r="EU79" s="14"/>
      <c r="EV79" s="14"/>
      <c r="EW79" s="14"/>
      <c r="EX79" s="14"/>
      <c r="EY79" s="14"/>
      <c r="EZ79" s="14"/>
      <c r="FA79" s="14"/>
      <c r="FB79" s="14"/>
      <c r="FC79" s="14"/>
      <c r="FD79" s="14"/>
      <c r="FE79" s="14"/>
      <c r="FF79" s="14"/>
      <c r="FG79" s="14"/>
      <c r="FH79" s="14"/>
      <c r="FI79" s="14"/>
      <c r="FJ79" s="14"/>
      <c r="FK79" s="14"/>
      <c r="FL79" s="14"/>
      <c r="FM79" s="14"/>
      <c r="FN79" s="14"/>
      <c r="FO79" s="14"/>
      <c r="FP79" s="14"/>
      <c r="FQ79" s="14"/>
      <c r="FR79" s="14"/>
      <c r="FS79" s="14"/>
      <c r="FT79" s="14"/>
      <c r="FU79" s="14"/>
      <c r="FV79" s="14"/>
      <c r="FW79" s="14"/>
      <c r="FX79" s="14"/>
      <c r="FY79" s="14"/>
      <c r="FZ79" s="14"/>
      <c r="GA79" s="14"/>
      <c r="GB79" s="14"/>
      <c r="GC79" s="14"/>
      <c r="GD79" s="14"/>
      <c r="GE79" s="14"/>
      <c r="GF79" s="14"/>
      <c r="GG79" s="14"/>
      <c r="GH79" s="14"/>
      <c r="GI79" s="14"/>
      <c r="GJ79" s="14"/>
      <c r="GK79" s="14"/>
      <c r="GL79" s="14"/>
      <c r="GM79" s="14"/>
      <c r="GN79" s="14"/>
      <c r="GO79" s="14"/>
      <c r="GP79" s="14"/>
      <c r="GQ79" s="14"/>
      <c r="GR79" s="14"/>
      <c r="GS79" s="14"/>
      <c r="GT79" s="14"/>
      <c r="GU79" s="14"/>
      <c r="GV79" s="14"/>
      <c r="GW79" s="14"/>
      <c r="GX79" s="14"/>
      <c r="GY79" s="14"/>
      <c r="GZ79" s="14"/>
      <c r="HA79" s="14"/>
      <c r="HB79" s="14"/>
      <c r="HC79" s="14"/>
      <c r="HD79" s="14"/>
      <c r="HE79" s="14"/>
      <c r="HF79" s="14"/>
      <c r="HG79" s="14"/>
      <c r="HH79" s="14"/>
      <c r="HI79" s="14"/>
      <c r="HJ79" s="14"/>
      <c r="HK79" s="14"/>
      <c r="HL79" s="14"/>
      <c r="HM79" s="14"/>
      <c r="HN79" s="14"/>
      <c r="HO79" s="14"/>
      <c r="HP79" s="14"/>
      <c r="HQ79" s="14"/>
      <c r="HR79" s="14"/>
      <c r="HS79" s="14"/>
      <c r="HT79" s="16"/>
    </row>
    <row r="80" spans="1:228" s="17" customFormat="1" ht="16.5">
      <c r="A80" s="43" t="s">
        <v>100</v>
      </c>
      <c r="B80" s="42" t="s">
        <v>101</v>
      </c>
      <c r="C80" s="44" t="s">
        <v>20</v>
      </c>
      <c r="D80" s="36" t="s">
        <v>40</v>
      </c>
      <c r="E80" s="38">
        <v>40</v>
      </c>
      <c r="F80" s="38">
        <f t="shared" si="4"/>
        <v>8000</v>
      </c>
      <c r="G80" s="38">
        <v>200</v>
      </c>
      <c r="H80" s="13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  <c r="EC80" s="14"/>
      <c r="ED80" s="14"/>
      <c r="EE80" s="14"/>
      <c r="EF80" s="14"/>
      <c r="EG80" s="14"/>
      <c r="EH80" s="14"/>
      <c r="EI80" s="15"/>
      <c r="EJ80" s="14"/>
      <c r="EK80" s="14"/>
      <c r="EL80" s="14"/>
      <c r="EM80" s="14"/>
      <c r="EN80" s="14"/>
      <c r="EO80" s="14"/>
      <c r="EP80" s="14"/>
      <c r="EQ80" s="14"/>
      <c r="ER80" s="14"/>
      <c r="ES80" s="14"/>
      <c r="ET80" s="14"/>
      <c r="EU80" s="14"/>
      <c r="EV80" s="14"/>
      <c r="EW80" s="14"/>
      <c r="EX80" s="14"/>
      <c r="EY80" s="14"/>
      <c r="EZ80" s="14"/>
      <c r="FA80" s="14"/>
      <c r="FB80" s="14"/>
      <c r="FC80" s="14"/>
      <c r="FD80" s="14"/>
      <c r="FE80" s="14"/>
      <c r="FF80" s="14"/>
      <c r="FG80" s="14"/>
      <c r="FH80" s="14"/>
      <c r="FI80" s="14"/>
      <c r="FJ80" s="14"/>
      <c r="FK80" s="14"/>
      <c r="FL80" s="14"/>
      <c r="FM80" s="14"/>
      <c r="FN80" s="14"/>
      <c r="FO80" s="14"/>
      <c r="FP80" s="14"/>
      <c r="FQ80" s="14"/>
      <c r="FR80" s="14"/>
      <c r="FS80" s="14"/>
      <c r="FT80" s="14"/>
      <c r="FU80" s="14"/>
      <c r="FV80" s="14"/>
      <c r="FW80" s="14"/>
      <c r="FX80" s="14"/>
      <c r="FY80" s="14"/>
      <c r="FZ80" s="14"/>
      <c r="GA80" s="14"/>
      <c r="GB80" s="14"/>
      <c r="GC80" s="14"/>
      <c r="GD80" s="14"/>
      <c r="GE80" s="14"/>
      <c r="GF80" s="14"/>
      <c r="GG80" s="14"/>
      <c r="GH80" s="14"/>
      <c r="GI80" s="14"/>
      <c r="GJ80" s="14"/>
      <c r="GK80" s="14"/>
      <c r="GL80" s="14"/>
      <c r="GM80" s="14"/>
      <c r="GN80" s="14"/>
      <c r="GO80" s="14"/>
      <c r="GP80" s="14"/>
      <c r="GQ80" s="14"/>
      <c r="GR80" s="14"/>
      <c r="GS80" s="14"/>
      <c r="GT80" s="14"/>
      <c r="GU80" s="14"/>
      <c r="GV80" s="14"/>
      <c r="GW80" s="14"/>
      <c r="GX80" s="14"/>
      <c r="GY80" s="14"/>
      <c r="GZ80" s="14"/>
      <c r="HA80" s="14"/>
      <c r="HB80" s="14"/>
      <c r="HC80" s="14"/>
      <c r="HD80" s="14"/>
      <c r="HE80" s="14"/>
      <c r="HF80" s="14"/>
      <c r="HG80" s="14"/>
      <c r="HH80" s="14"/>
      <c r="HI80" s="14"/>
      <c r="HJ80" s="14"/>
      <c r="HK80" s="14"/>
      <c r="HL80" s="14"/>
      <c r="HM80" s="14"/>
      <c r="HN80" s="14"/>
      <c r="HO80" s="14"/>
      <c r="HP80" s="14"/>
      <c r="HQ80" s="14"/>
      <c r="HR80" s="14"/>
      <c r="HS80" s="14"/>
      <c r="HT80" s="16"/>
    </row>
    <row r="81" spans="1:228">
      <c r="A81" s="43" t="s">
        <v>102</v>
      </c>
      <c r="B81" s="42" t="s">
        <v>103</v>
      </c>
      <c r="C81" s="44" t="s">
        <v>20</v>
      </c>
      <c r="D81" s="36" t="s">
        <v>40</v>
      </c>
      <c r="E81" s="38">
        <v>30</v>
      </c>
      <c r="F81" s="38">
        <f t="shared" si="4"/>
        <v>4500</v>
      </c>
      <c r="G81" s="38">
        <v>150</v>
      </c>
      <c r="H81" s="13"/>
    </row>
    <row r="82" spans="1:228">
      <c r="A82" s="43" t="s">
        <v>104</v>
      </c>
      <c r="B82" s="42" t="s">
        <v>105</v>
      </c>
      <c r="C82" s="44" t="s">
        <v>20</v>
      </c>
      <c r="D82" s="36" t="s">
        <v>40</v>
      </c>
      <c r="E82" s="38">
        <v>15</v>
      </c>
      <c r="F82" s="38">
        <f t="shared" si="4"/>
        <v>7500</v>
      </c>
      <c r="G82" s="38">
        <v>500</v>
      </c>
      <c r="H82" s="13"/>
    </row>
    <row r="83" spans="1:228" ht="28.5">
      <c r="A83" s="42">
        <v>30232450</v>
      </c>
      <c r="B83" s="34" t="s">
        <v>106</v>
      </c>
      <c r="C83" s="44" t="s">
        <v>20</v>
      </c>
      <c r="D83" s="36" t="s">
        <v>40</v>
      </c>
      <c r="E83" s="38">
        <v>8000</v>
      </c>
      <c r="F83" s="38">
        <f t="shared" si="4"/>
        <v>32000</v>
      </c>
      <c r="G83" s="38">
        <v>4</v>
      </c>
      <c r="H83" s="13"/>
    </row>
    <row r="84" spans="1:228">
      <c r="A84" s="69">
        <v>39263530</v>
      </c>
      <c r="B84" s="42" t="s">
        <v>107</v>
      </c>
      <c r="C84" s="44" t="s">
        <v>20</v>
      </c>
      <c r="D84" s="36" t="s">
        <v>40</v>
      </c>
      <c r="E84" s="38">
        <v>60</v>
      </c>
      <c r="F84" s="38">
        <f t="shared" si="4"/>
        <v>6000</v>
      </c>
      <c r="G84" s="38">
        <v>100</v>
      </c>
      <c r="H84" s="13"/>
    </row>
    <row r="85" spans="1:228">
      <c r="A85" s="69">
        <v>39263520</v>
      </c>
      <c r="B85" s="42" t="s">
        <v>108</v>
      </c>
      <c r="C85" s="44" t="s">
        <v>20</v>
      </c>
      <c r="D85" s="36" t="s">
        <v>40</v>
      </c>
      <c r="E85" s="38">
        <v>40</v>
      </c>
      <c r="F85" s="38">
        <f t="shared" si="4"/>
        <v>8000</v>
      </c>
      <c r="G85" s="38">
        <v>200</v>
      </c>
      <c r="H85" s="13"/>
    </row>
    <row r="86" spans="1:228">
      <c r="A86" s="69">
        <v>39263510</v>
      </c>
      <c r="B86" s="42" t="s">
        <v>109</v>
      </c>
      <c r="C86" s="44" t="s">
        <v>20</v>
      </c>
      <c r="D86" s="36" t="s">
        <v>40</v>
      </c>
      <c r="E86" s="38">
        <v>25</v>
      </c>
      <c r="F86" s="38">
        <f t="shared" si="4"/>
        <v>12500</v>
      </c>
      <c r="G86" s="38">
        <v>500</v>
      </c>
      <c r="H86" s="13"/>
    </row>
    <row r="87" spans="1:228">
      <c r="A87" s="42">
        <v>38300000</v>
      </c>
      <c r="B87" s="42" t="s">
        <v>110</v>
      </c>
      <c r="C87" s="44" t="s">
        <v>20</v>
      </c>
      <c r="D87" s="36" t="s">
        <v>40</v>
      </c>
      <c r="E87" s="38">
        <v>7000</v>
      </c>
      <c r="F87" s="38">
        <f t="shared" si="4"/>
        <v>21000</v>
      </c>
      <c r="G87" s="38">
        <v>3</v>
      </c>
      <c r="H87" s="13"/>
    </row>
    <row r="88" spans="1:228" ht="15.75">
      <c r="A88" s="194" t="s">
        <v>111</v>
      </c>
      <c r="B88" s="194"/>
      <c r="C88" s="194"/>
      <c r="D88" s="194"/>
      <c r="E88" s="194"/>
      <c r="F88" s="31">
        <f>SUM(F89:F149)</f>
        <v>2727700</v>
      </c>
      <c r="G88" s="77"/>
      <c r="H88" s="13"/>
    </row>
    <row r="89" spans="1:228">
      <c r="A89" s="52">
        <v>39831241</v>
      </c>
      <c r="B89" s="42" t="s">
        <v>112</v>
      </c>
      <c r="C89" s="44" t="s">
        <v>20</v>
      </c>
      <c r="D89" s="36" t="s">
        <v>40</v>
      </c>
      <c r="E89" s="38">
        <v>120</v>
      </c>
      <c r="F89" s="38">
        <f t="shared" ref="F89:F149" si="5">E89*G89</f>
        <v>60000</v>
      </c>
      <c r="G89" s="68">
        <v>500</v>
      </c>
      <c r="H89" s="13"/>
    </row>
    <row r="90" spans="1:228">
      <c r="A90" s="52">
        <v>39831245</v>
      </c>
      <c r="B90" s="42" t="s">
        <v>113</v>
      </c>
      <c r="C90" s="44" t="s">
        <v>20</v>
      </c>
      <c r="D90" s="36" t="s">
        <v>40</v>
      </c>
      <c r="E90" s="38">
        <v>1000</v>
      </c>
      <c r="F90" s="38">
        <f t="shared" si="5"/>
        <v>10000</v>
      </c>
      <c r="G90" s="68">
        <v>10</v>
      </c>
      <c r="H90" s="13"/>
    </row>
    <row r="91" spans="1:228">
      <c r="A91" s="43">
        <v>39831100</v>
      </c>
      <c r="B91" s="42" t="s">
        <v>114</v>
      </c>
      <c r="C91" s="44" t="s">
        <v>20</v>
      </c>
      <c r="D91" s="36" t="s">
        <v>40</v>
      </c>
      <c r="E91" s="38">
        <v>350</v>
      </c>
      <c r="F91" s="38">
        <f t="shared" si="5"/>
        <v>10500</v>
      </c>
      <c r="G91" s="68">
        <v>30</v>
      </c>
      <c r="H91" s="75"/>
    </row>
    <row r="92" spans="1:228">
      <c r="A92" s="52" t="s">
        <v>115</v>
      </c>
      <c r="B92" s="42" t="s">
        <v>116</v>
      </c>
      <c r="C92" s="44" t="s">
        <v>20</v>
      </c>
      <c r="D92" s="36" t="s">
        <v>117</v>
      </c>
      <c r="E92" s="38">
        <v>800</v>
      </c>
      <c r="F92" s="38">
        <f t="shared" si="5"/>
        <v>80000</v>
      </c>
      <c r="G92" s="68">
        <v>100</v>
      </c>
      <c r="H92" s="75"/>
    </row>
    <row r="93" spans="1:228">
      <c r="A93" s="43">
        <v>39831100</v>
      </c>
      <c r="B93" s="42" t="s">
        <v>118</v>
      </c>
      <c r="C93" s="44" t="s">
        <v>20</v>
      </c>
      <c r="D93" s="36" t="s">
        <v>40</v>
      </c>
      <c r="E93" s="38">
        <v>300</v>
      </c>
      <c r="F93" s="38">
        <f t="shared" si="5"/>
        <v>45000</v>
      </c>
      <c r="G93" s="68">
        <v>150</v>
      </c>
      <c r="H93" s="13"/>
    </row>
    <row r="94" spans="1:228">
      <c r="A94" s="52">
        <v>39812100</v>
      </c>
      <c r="B94" s="42" t="s">
        <v>119</v>
      </c>
      <c r="C94" s="44" t="s">
        <v>20</v>
      </c>
      <c r="D94" s="36" t="s">
        <v>117</v>
      </c>
      <c r="E94" s="38">
        <v>800</v>
      </c>
      <c r="F94" s="38">
        <f t="shared" si="5"/>
        <v>40000</v>
      </c>
      <c r="G94" s="68">
        <v>50</v>
      </c>
      <c r="H94" s="13"/>
    </row>
    <row r="95" spans="1:228">
      <c r="A95" s="52">
        <v>39837000</v>
      </c>
      <c r="B95" s="42" t="s">
        <v>120</v>
      </c>
      <c r="C95" s="44" t="s">
        <v>20</v>
      </c>
      <c r="D95" s="36" t="s">
        <v>40</v>
      </c>
      <c r="E95" s="38">
        <v>1000</v>
      </c>
      <c r="F95" s="38">
        <f t="shared" si="5"/>
        <v>20000</v>
      </c>
      <c r="G95" s="68">
        <v>20</v>
      </c>
      <c r="H95" s="13"/>
    </row>
    <row r="96" spans="1:228" s="17" customFormat="1" ht="16.5">
      <c r="A96" s="52">
        <v>39836000</v>
      </c>
      <c r="B96" s="42" t="s">
        <v>121</v>
      </c>
      <c r="C96" s="44" t="s">
        <v>20</v>
      </c>
      <c r="D96" s="36" t="s">
        <v>40</v>
      </c>
      <c r="E96" s="38">
        <v>800</v>
      </c>
      <c r="F96" s="38">
        <f t="shared" si="5"/>
        <v>120000</v>
      </c>
      <c r="G96" s="68">
        <v>150</v>
      </c>
      <c r="H96" s="13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14"/>
      <c r="DY96" s="14"/>
      <c r="DZ96" s="14"/>
      <c r="EA96" s="14"/>
      <c r="EB96" s="14"/>
      <c r="EC96" s="14"/>
      <c r="ED96" s="14"/>
      <c r="EE96" s="14"/>
      <c r="EF96" s="14"/>
      <c r="EG96" s="14"/>
      <c r="EH96" s="14"/>
      <c r="EI96" s="15"/>
      <c r="EJ96" s="14"/>
      <c r="EK96" s="14"/>
      <c r="EL96" s="14"/>
      <c r="EM96" s="14"/>
      <c r="EN96" s="14"/>
      <c r="EO96" s="14"/>
      <c r="EP96" s="14"/>
      <c r="EQ96" s="14"/>
      <c r="ER96" s="14"/>
      <c r="ES96" s="14"/>
      <c r="ET96" s="14"/>
      <c r="EU96" s="14"/>
      <c r="EV96" s="14"/>
      <c r="EW96" s="14"/>
      <c r="EX96" s="14"/>
      <c r="EY96" s="14"/>
      <c r="EZ96" s="14"/>
      <c r="FA96" s="14"/>
      <c r="FB96" s="14"/>
      <c r="FC96" s="14"/>
      <c r="FD96" s="14"/>
      <c r="FE96" s="14"/>
      <c r="FF96" s="14"/>
      <c r="FG96" s="14"/>
      <c r="FH96" s="14"/>
      <c r="FI96" s="14"/>
      <c r="FJ96" s="14"/>
      <c r="FK96" s="14"/>
      <c r="FL96" s="14"/>
      <c r="FM96" s="14"/>
      <c r="FN96" s="14"/>
      <c r="FO96" s="14"/>
      <c r="FP96" s="14"/>
      <c r="FQ96" s="14"/>
      <c r="FR96" s="14"/>
      <c r="FS96" s="14"/>
      <c r="FT96" s="14"/>
      <c r="FU96" s="14"/>
      <c r="FV96" s="14"/>
      <c r="FW96" s="14"/>
      <c r="FX96" s="14"/>
      <c r="FY96" s="14"/>
      <c r="FZ96" s="14"/>
      <c r="GA96" s="14"/>
      <c r="GB96" s="14"/>
      <c r="GC96" s="14"/>
      <c r="GD96" s="14"/>
      <c r="GE96" s="14"/>
      <c r="GF96" s="14"/>
      <c r="GG96" s="14"/>
      <c r="GH96" s="14"/>
      <c r="GI96" s="14"/>
      <c r="GJ96" s="14"/>
      <c r="GK96" s="14"/>
      <c r="GL96" s="14"/>
      <c r="GM96" s="14"/>
      <c r="GN96" s="14"/>
      <c r="GO96" s="14"/>
      <c r="GP96" s="14"/>
      <c r="GQ96" s="14"/>
      <c r="GR96" s="14"/>
      <c r="GS96" s="14"/>
      <c r="GT96" s="14"/>
      <c r="GU96" s="14"/>
      <c r="GV96" s="14"/>
      <c r="GW96" s="14"/>
      <c r="GX96" s="14"/>
      <c r="GY96" s="14"/>
      <c r="GZ96" s="14"/>
      <c r="HA96" s="14"/>
      <c r="HB96" s="14"/>
      <c r="HC96" s="14"/>
      <c r="HD96" s="14"/>
      <c r="HE96" s="14"/>
      <c r="HF96" s="14"/>
      <c r="HG96" s="14"/>
      <c r="HH96" s="14"/>
      <c r="HI96" s="14"/>
      <c r="HJ96" s="14"/>
      <c r="HK96" s="14"/>
      <c r="HL96" s="14"/>
      <c r="HM96" s="14"/>
      <c r="HN96" s="14"/>
      <c r="HO96" s="14"/>
      <c r="HP96" s="14"/>
      <c r="HQ96" s="14"/>
      <c r="HR96" s="14"/>
      <c r="HS96" s="14"/>
      <c r="HT96" s="16"/>
    </row>
    <row r="97" spans="1:228" ht="15">
      <c r="A97" s="76">
        <v>39839300</v>
      </c>
      <c r="B97" s="42" t="s">
        <v>122</v>
      </c>
      <c r="C97" s="44" t="s">
        <v>20</v>
      </c>
      <c r="D97" s="36" t="s">
        <v>40</v>
      </c>
      <c r="E97" s="38">
        <v>250</v>
      </c>
      <c r="F97" s="38">
        <f t="shared" si="5"/>
        <v>12500</v>
      </c>
      <c r="G97" s="68">
        <v>50</v>
      </c>
      <c r="H97" s="13"/>
    </row>
    <row r="98" spans="1:228" s="82" customFormat="1">
      <c r="A98" s="43">
        <v>39221470</v>
      </c>
      <c r="B98" s="42" t="s">
        <v>123</v>
      </c>
      <c r="C98" s="44" t="s">
        <v>20</v>
      </c>
      <c r="D98" s="36" t="s">
        <v>40</v>
      </c>
      <c r="E98" s="38">
        <v>600</v>
      </c>
      <c r="F98" s="38">
        <f t="shared" si="5"/>
        <v>6000</v>
      </c>
      <c r="G98" s="68">
        <v>10</v>
      </c>
      <c r="H98" s="78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79"/>
      <c r="BM98" s="79"/>
      <c r="BN98" s="79"/>
      <c r="BO98" s="79"/>
      <c r="BP98" s="79"/>
      <c r="BQ98" s="79"/>
      <c r="BR98" s="79"/>
      <c r="BS98" s="79"/>
      <c r="BT98" s="79"/>
      <c r="BU98" s="79"/>
      <c r="BV98" s="79"/>
      <c r="BW98" s="79"/>
      <c r="BX98" s="79"/>
      <c r="BY98" s="79"/>
      <c r="BZ98" s="79"/>
      <c r="CA98" s="79"/>
      <c r="CB98" s="79"/>
      <c r="CC98" s="79"/>
      <c r="CD98" s="79"/>
      <c r="CE98" s="79"/>
      <c r="CF98" s="79"/>
      <c r="CG98" s="79"/>
      <c r="CH98" s="79"/>
      <c r="CI98" s="79"/>
      <c r="CJ98" s="79"/>
      <c r="CK98" s="79"/>
      <c r="CL98" s="79"/>
      <c r="CM98" s="79"/>
      <c r="CN98" s="79"/>
      <c r="CO98" s="79"/>
      <c r="CP98" s="79"/>
      <c r="CQ98" s="79"/>
      <c r="CR98" s="79"/>
      <c r="CS98" s="79"/>
      <c r="CT98" s="79"/>
      <c r="CU98" s="79"/>
      <c r="CV98" s="79"/>
      <c r="CW98" s="79"/>
      <c r="CX98" s="79"/>
      <c r="CY98" s="79"/>
      <c r="CZ98" s="79"/>
      <c r="DA98" s="79"/>
      <c r="DB98" s="79"/>
      <c r="DC98" s="79"/>
      <c r="DD98" s="79"/>
      <c r="DE98" s="79"/>
      <c r="DF98" s="79"/>
      <c r="DG98" s="79"/>
      <c r="DH98" s="79"/>
      <c r="DI98" s="79"/>
      <c r="DJ98" s="79"/>
      <c r="DK98" s="79"/>
      <c r="DL98" s="79"/>
      <c r="DM98" s="79"/>
      <c r="DN98" s="79"/>
      <c r="DO98" s="79"/>
      <c r="DP98" s="79"/>
      <c r="DQ98" s="79"/>
      <c r="DR98" s="79"/>
      <c r="DS98" s="79"/>
      <c r="DT98" s="79"/>
      <c r="DU98" s="79"/>
      <c r="DV98" s="79"/>
      <c r="DW98" s="79"/>
      <c r="DX98" s="79"/>
      <c r="DY98" s="79"/>
      <c r="DZ98" s="79"/>
      <c r="EA98" s="79"/>
      <c r="EB98" s="79"/>
      <c r="EC98" s="79"/>
      <c r="ED98" s="79"/>
      <c r="EE98" s="79"/>
      <c r="EF98" s="79"/>
      <c r="EG98" s="79"/>
      <c r="EH98" s="79"/>
      <c r="EI98" s="80"/>
      <c r="EJ98" s="79"/>
      <c r="EK98" s="79"/>
      <c r="EL98" s="79"/>
      <c r="EM98" s="79"/>
      <c r="EN98" s="79"/>
      <c r="EO98" s="79"/>
      <c r="EP98" s="79"/>
      <c r="EQ98" s="79"/>
      <c r="ER98" s="79"/>
      <c r="ES98" s="79"/>
      <c r="ET98" s="79"/>
      <c r="EU98" s="79"/>
      <c r="EV98" s="79"/>
      <c r="EW98" s="79"/>
      <c r="EX98" s="79"/>
      <c r="EY98" s="79"/>
      <c r="EZ98" s="79"/>
      <c r="FA98" s="79"/>
      <c r="FB98" s="79"/>
      <c r="FC98" s="79"/>
      <c r="FD98" s="79"/>
      <c r="FE98" s="79"/>
      <c r="FF98" s="79"/>
      <c r="FG98" s="79"/>
      <c r="FH98" s="79"/>
      <c r="FI98" s="79"/>
      <c r="FJ98" s="79"/>
      <c r="FK98" s="79"/>
      <c r="FL98" s="79"/>
      <c r="FM98" s="79"/>
      <c r="FN98" s="79"/>
      <c r="FO98" s="79"/>
      <c r="FP98" s="79"/>
      <c r="FQ98" s="79"/>
      <c r="FR98" s="79"/>
      <c r="FS98" s="79"/>
      <c r="FT98" s="79"/>
      <c r="FU98" s="79"/>
      <c r="FV98" s="79"/>
      <c r="FW98" s="79"/>
      <c r="FX98" s="79"/>
      <c r="FY98" s="79"/>
      <c r="FZ98" s="79"/>
      <c r="GA98" s="79"/>
      <c r="GB98" s="79"/>
      <c r="GC98" s="79"/>
      <c r="GD98" s="79"/>
      <c r="GE98" s="79"/>
      <c r="GF98" s="79"/>
      <c r="GG98" s="79"/>
      <c r="GH98" s="79"/>
      <c r="GI98" s="79"/>
      <c r="GJ98" s="79"/>
      <c r="GK98" s="79"/>
      <c r="GL98" s="79"/>
      <c r="GM98" s="79"/>
      <c r="GN98" s="79"/>
      <c r="GO98" s="79"/>
      <c r="GP98" s="79"/>
      <c r="GQ98" s="79"/>
      <c r="GR98" s="79"/>
      <c r="GS98" s="79"/>
      <c r="GT98" s="79"/>
      <c r="GU98" s="79"/>
      <c r="GV98" s="79"/>
      <c r="GW98" s="79"/>
      <c r="GX98" s="79"/>
      <c r="GY98" s="79"/>
      <c r="GZ98" s="79"/>
      <c r="HA98" s="79"/>
      <c r="HB98" s="79"/>
      <c r="HC98" s="79"/>
      <c r="HD98" s="79"/>
      <c r="HE98" s="79"/>
      <c r="HF98" s="79"/>
      <c r="HG98" s="79"/>
      <c r="HH98" s="79"/>
      <c r="HI98" s="79"/>
      <c r="HJ98" s="79"/>
      <c r="HK98" s="79"/>
      <c r="HL98" s="79"/>
      <c r="HM98" s="79"/>
      <c r="HN98" s="79"/>
      <c r="HO98" s="79"/>
      <c r="HP98" s="79"/>
      <c r="HQ98" s="79"/>
      <c r="HR98" s="79"/>
      <c r="HS98" s="79"/>
      <c r="HT98" s="81"/>
    </row>
    <row r="99" spans="1:228">
      <c r="A99" s="43">
        <v>39221480</v>
      </c>
      <c r="B99" s="42" t="s">
        <v>124</v>
      </c>
      <c r="C99" s="44" t="s">
        <v>20</v>
      </c>
      <c r="D99" s="36" t="s">
        <v>40</v>
      </c>
      <c r="E99" s="38">
        <v>600</v>
      </c>
      <c r="F99" s="38">
        <f t="shared" si="5"/>
        <v>18000</v>
      </c>
      <c r="G99" s="68">
        <v>30</v>
      </c>
      <c r="H99" s="13"/>
    </row>
    <row r="100" spans="1:228">
      <c r="A100" s="52">
        <v>33761000</v>
      </c>
      <c r="B100" s="42" t="s">
        <v>125</v>
      </c>
      <c r="C100" s="44" t="s">
        <v>20</v>
      </c>
      <c r="D100" s="36" t="s">
        <v>40</v>
      </c>
      <c r="E100" s="38">
        <v>80</v>
      </c>
      <c r="F100" s="38">
        <f t="shared" si="5"/>
        <v>120000</v>
      </c>
      <c r="G100" s="68">
        <v>1500</v>
      </c>
      <c r="H100" s="13"/>
    </row>
    <row r="101" spans="1:228">
      <c r="A101" s="52">
        <v>39831271</v>
      </c>
      <c r="B101" s="42" t="s">
        <v>126</v>
      </c>
      <c r="C101" s="44" t="s">
        <v>20</v>
      </c>
      <c r="D101" s="36" t="s">
        <v>40</v>
      </c>
      <c r="E101" s="38">
        <v>80</v>
      </c>
      <c r="F101" s="38">
        <f t="shared" si="5"/>
        <v>4000</v>
      </c>
      <c r="G101" s="68">
        <v>50</v>
      </c>
      <c r="H101" s="13"/>
    </row>
    <row r="102" spans="1:228">
      <c r="A102" s="49">
        <v>39224331</v>
      </c>
      <c r="B102" s="42" t="s">
        <v>127</v>
      </c>
      <c r="C102" s="44" t="s">
        <v>20</v>
      </c>
      <c r="D102" s="36" t="s">
        <v>40</v>
      </c>
      <c r="E102" s="38">
        <v>400</v>
      </c>
      <c r="F102" s="38">
        <f t="shared" si="5"/>
        <v>12000</v>
      </c>
      <c r="G102" s="68">
        <v>30</v>
      </c>
      <c r="H102" s="13"/>
    </row>
    <row r="103" spans="1:228">
      <c r="A103" s="49">
        <v>39224331</v>
      </c>
      <c r="B103" s="42" t="s">
        <v>128</v>
      </c>
      <c r="C103" s="44" t="s">
        <v>20</v>
      </c>
      <c r="D103" s="36" t="s">
        <v>40</v>
      </c>
      <c r="E103" s="38">
        <v>700</v>
      </c>
      <c r="F103" s="38">
        <f t="shared" si="5"/>
        <v>14000</v>
      </c>
      <c r="G103" s="68">
        <v>20</v>
      </c>
      <c r="H103" s="13"/>
    </row>
    <row r="104" spans="1:228">
      <c r="A104" s="52">
        <v>39224341</v>
      </c>
      <c r="B104" s="42" t="s">
        <v>129</v>
      </c>
      <c r="C104" s="44" t="s">
        <v>20</v>
      </c>
      <c r="D104" s="36" t="s">
        <v>40</v>
      </c>
      <c r="E104" s="38">
        <v>500</v>
      </c>
      <c r="F104" s="38">
        <f t="shared" si="5"/>
        <v>10000</v>
      </c>
      <c r="G104" s="68">
        <v>20</v>
      </c>
      <c r="H104" s="13"/>
    </row>
    <row r="105" spans="1:228">
      <c r="A105" s="43">
        <v>18141100</v>
      </c>
      <c r="B105" s="42" t="s">
        <v>130</v>
      </c>
      <c r="C105" s="44" t="s">
        <v>20</v>
      </c>
      <c r="D105" s="36" t="s">
        <v>131</v>
      </c>
      <c r="E105" s="38">
        <v>200</v>
      </c>
      <c r="F105" s="38">
        <f t="shared" si="5"/>
        <v>60000</v>
      </c>
      <c r="G105" s="68">
        <v>300</v>
      </c>
      <c r="H105" s="13"/>
    </row>
    <row r="106" spans="1:228" ht="28.5">
      <c r="A106" s="43">
        <v>18141100</v>
      </c>
      <c r="B106" s="42" t="s">
        <v>132</v>
      </c>
      <c r="C106" s="44" t="s">
        <v>20</v>
      </c>
      <c r="D106" s="36" t="s">
        <v>131</v>
      </c>
      <c r="E106" s="38">
        <v>400</v>
      </c>
      <c r="F106" s="38">
        <f t="shared" si="5"/>
        <v>20000</v>
      </c>
      <c r="G106" s="68">
        <v>50</v>
      </c>
      <c r="H106" s="13"/>
    </row>
    <row r="107" spans="1:228">
      <c r="A107" s="43">
        <v>44521120</v>
      </c>
      <c r="B107" s="42" t="s">
        <v>133</v>
      </c>
      <c r="C107" s="44" t="s">
        <v>20</v>
      </c>
      <c r="D107" s="36" t="s">
        <v>40</v>
      </c>
      <c r="E107" s="38">
        <v>6000</v>
      </c>
      <c r="F107" s="38">
        <f t="shared" si="5"/>
        <v>120000</v>
      </c>
      <c r="G107" s="68">
        <v>20</v>
      </c>
      <c r="H107" s="13"/>
    </row>
    <row r="108" spans="1:228" ht="28.5">
      <c r="A108" s="43">
        <v>44521210</v>
      </c>
      <c r="B108" s="42" t="s">
        <v>134</v>
      </c>
      <c r="C108" s="44" t="s">
        <v>20</v>
      </c>
      <c r="D108" s="36" t="s">
        <v>40</v>
      </c>
      <c r="E108" s="38">
        <v>1800</v>
      </c>
      <c r="F108" s="38">
        <f t="shared" si="5"/>
        <v>90000</v>
      </c>
      <c r="G108" s="68">
        <v>50</v>
      </c>
      <c r="H108" s="13"/>
    </row>
    <row r="109" spans="1:228" s="17" customFormat="1" ht="16.5">
      <c r="A109" s="43">
        <v>44521170</v>
      </c>
      <c r="B109" s="42" t="s">
        <v>135</v>
      </c>
      <c r="C109" s="44" t="s">
        <v>20</v>
      </c>
      <c r="D109" s="36" t="s">
        <v>40</v>
      </c>
      <c r="E109" s="38">
        <v>2500</v>
      </c>
      <c r="F109" s="38">
        <f t="shared" si="5"/>
        <v>35000</v>
      </c>
      <c r="G109" s="68">
        <v>14</v>
      </c>
      <c r="H109" s="13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  <c r="EC109" s="14"/>
      <c r="ED109" s="14"/>
      <c r="EE109" s="14"/>
      <c r="EF109" s="14"/>
      <c r="EG109" s="14"/>
      <c r="EH109" s="14"/>
      <c r="EI109" s="15"/>
      <c r="EJ109" s="14"/>
      <c r="EK109" s="14"/>
      <c r="EL109" s="14"/>
      <c r="EM109" s="14"/>
      <c r="EN109" s="14"/>
      <c r="EO109" s="14"/>
      <c r="EP109" s="14"/>
      <c r="EQ109" s="14"/>
      <c r="ER109" s="14"/>
      <c r="ES109" s="14"/>
      <c r="ET109" s="14"/>
      <c r="EU109" s="14"/>
      <c r="EV109" s="14"/>
      <c r="EW109" s="14"/>
      <c r="EX109" s="14"/>
      <c r="EY109" s="14"/>
      <c r="EZ109" s="14"/>
      <c r="FA109" s="14"/>
      <c r="FB109" s="14"/>
      <c r="FC109" s="14"/>
      <c r="FD109" s="14"/>
      <c r="FE109" s="14"/>
      <c r="FF109" s="14"/>
      <c r="FG109" s="14"/>
      <c r="FH109" s="14"/>
      <c r="FI109" s="14"/>
      <c r="FJ109" s="14"/>
      <c r="FK109" s="14"/>
      <c r="FL109" s="14"/>
      <c r="FM109" s="14"/>
      <c r="FN109" s="14"/>
      <c r="FO109" s="14"/>
      <c r="FP109" s="14"/>
      <c r="FQ109" s="14"/>
      <c r="FR109" s="14"/>
      <c r="FS109" s="14"/>
      <c r="FT109" s="14"/>
      <c r="FU109" s="14"/>
      <c r="FV109" s="14"/>
      <c r="FW109" s="14"/>
      <c r="FX109" s="14"/>
      <c r="FY109" s="14"/>
      <c r="FZ109" s="14"/>
      <c r="GA109" s="14"/>
      <c r="GB109" s="14"/>
      <c r="GC109" s="14"/>
      <c r="GD109" s="14"/>
      <c r="GE109" s="14"/>
      <c r="GF109" s="14"/>
      <c r="GG109" s="14"/>
      <c r="GH109" s="14"/>
      <c r="GI109" s="14"/>
      <c r="GJ109" s="14"/>
      <c r="GK109" s="14"/>
      <c r="GL109" s="14"/>
      <c r="GM109" s="14"/>
      <c r="GN109" s="14"/>
      <c r="GO109" s="14"/>
      <c r="GP109" s="14"/>
      <c r="GQ109" s="14"/>
      <c r="GR109" s="14"/>
      <c r="GS109" s="14"/>
      <c r="GT109" s="14"/>
      <c r="GU109" s="14"/>
      <c r="GV109" s="14"/>
      <c r="GW109" s="14"/>
      <c r="GX109" s="14"/>
      <c r="GY109" s="14"/>
      <c r="GZ109" s="14"/>
      <c r="HA109" s="14"/>
      <c r="HB109" s="14"/>
      <c r="HC109" s="14"/>
      <c r="HD109" s="14"/>
      <c r="HE109" s="14"/>
      <c r="HF109" s="14"/>
      <c r="HG109" s="14"/>
      <c r="HH109" s="14"/>
      <c r="HI109" s="14"/>
      <c r="HJ109" s="14"/>
      <c r="HK109" s="14"/>
      <c r="HL109" s="14"/>
      <c r="HM109" s="14"/>
      <c r="HN109" s="14"/>
      <c r="HO109" s="14"/>
      <c r="HP109" s="14"/>
      <c r="HQ109" s="14"/>
      <c r="HR109" s="14"/>
      <c r="HS109" s="14"/>
      <c r="HT109" s="16"/>
    </row>
    <row r="110" spans="1:228" s="17" customFormat="1" ht="28.5">
      <c r="A110" s="52">
        <v>31531210</v>
      </c>
      <c r="B110" s="42" t="s">
        <v>136</v>
      </c>
      <c r="C110" s="44" t="s">
        <v>20</v>
      </c>
      <c r="D110" s="36" t="s">
        <v>40</v>
      </c>
      <c r="E110" s="38">
        <v>130</v>
      </c>
      <c r="F110" s="38">
        <f t="shared" si="5"/>
        <v>39000</v>
      </c>
      <c r="G110" s="68">
        <v>300</v>
      </c>
      <c r="H110" s="13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  <c r="EC110" s="14"/>
      <c r="ED110" s="14"/>
      <c r="EE110" s="14"/>
      <c r="EF110" s="14"/>
      <c r="EG110" s="14"/>
      <c r="EH110" s="14"/>
      <c r="EI110" s="15"/>
      <c r="EJ110" s="14"/>
      <c r="EK110" s="14"/>
      <c r="EL110" s="14"/>
      <c r="EM110" s="14"/>
      <c r="EN110" s="14"/>
      <c r="EO110" s="14"/>
      <c r="EP110" s="14"/>
      <c r="EQ110" s="14"/>
      <c r="ER110" s="14"/>
      <c r="ES110" s="14"/>
      <c r="ET110" s="14"/>
      <c r="EU110" s="14"/>
      <c r="EV110" s="14"/>
      <c r="EW110" s="14"/>
      <c r="EX110" s="14"/>
      <c r="EY110" s="14"/>
      <c r="EZ110" s="14"/>
      <c r="FA110" s="14"/>
      <c r="FB110" s="14"/>
      <c r="FC110" s="14"/>
      <c r="FD110" s="14"/>
      <c r="FE110" s="14"/>
      <c r="FF110" s="14"/>
      <c r="FG110" s="14"/>
      <c r="FH110" s="14"/>
      <c r="FI110" s="14"/>
      <c r="FJ110" s="14"/>
      <c r="FK110" s="14"/>
      <c r="FL110" s="14"/>
      <c r="FM110" s="14"/>
      <c r="FN110" s="14"/>
      <c r="FO110" s="14"/>
      <c r="FP110" s="14"/>
      <c r="FQ110" s="14"/>
      <c r="FR110" s="14"/>
      <c r="FS110" s="14"/>
      <c r="FT110" s="14"/>
      <c r="FU110" s="14"/>
      <c r="FV110" s="14"/>
      <c r="FW110" s="14"/>
      <c r="FX110" s="14"/>
      <c r="FY110" s="14"/>
      <c r="FZ110" s="14"/>
      <c r="GA110" s="14"/>
      <c r="GB110" s="14"/>
      <c r="GC110" s="14"/>
      <c r="GD110" s="14"/>
      <c r="GE110" s="14"/>
      <c r="GF110" s="14"/>
      <c r="GG110" s="14"/>
      <c r="GH110" s="14"/>
      <c r="GI110" s="14"/>
      <c r="GJ110" s="14"/>
      <c r="GK110" s="14"/>
      <c r="GL110" s="14"/>
      <c r="GM110" s="14"/>
      <c r="GN110" s="14"/>
      <c r="GO110" s="14"/>
      <c r="GP110" s="14"/>
      <c r="GQ110" s="14"/>
      <c r="GR110" s="14"/>
      <c r="GS110" s="14"/>
      <c r="GT110" s="14"/>
      <c r="GU110" s="14"/>
      <c r="GV110" s="14"/>
      <c r="GW110" s="14"/>
      <c r="GX110" s="14"/>
      <c r="GY110" s="14"/>
      <c r="GZ110" s="14"/>
      <c r="HA110" s="14"/>
      <c r="HB110" s="14"/>
      <c r="HC110" s="14"/>
      <c r="HD110" s="14"/>
      <c r="HE110" s="14"/>
      <c r="HF110" s="14"/>
      <c r="HG110" s="14"/>
      <c r="HH110" s="14"/>
      <c r="HI110" s="14"/>
      <c r="HJ110" s="14"/>
      <c r="HK110" s="14"/>
      <c r="HL110" s="14"/>
      <c r="HM110" s="14"/>
      <c r="HN110" s="14"/>
      <c r="HO110" s="14"/>
      <c r="HP110" s="14"/>
      <c r="HQ110" s="14"/>
      <c r="HR110" s="14"/>
      <c r="HS110" s="14"/>
      <c r="HT110" s="16"/>
    </row>
    <row r="111" spans="1:228">
      <c r="A111" s="52">
        <v>31531230</v>
      </c>
      <c r="B111" s="42" t="s">
        <v>137</v>
      </c>
      <c r="C111" s="44" t="s">
        <v>20</v>
      </c>
      <c r="D111" s="36" t="s">
        <v>40</v>
      </c>
      <c r="E111" s="38">
        <v>240</v>
      </c>
      <c r="F111" s="38">
        <f t="shared" si="5"/>
        <v>7200</v>
      </c>
      <c r="G111" s="68">
        <v>30</v>
      </c>
      <c r="H111" s="13"/>
    </row>
    <row r="112" spans="1:228">
      <c r="A112" s="52">
        <v>31531300</v>
      </c>
      <c r="B112" s="42" t="s">
        <v>138</v>
      </c>
      <c r="C112" s="44" t="s">
        <v>20</v>
      </c>
      <c r="D112" s="36" t="s">
        <v>40</v>
      </c>
      <c r="E112" s="38">
        <v>1100</v>
      </c>
      <c r="F112" s="38">
        <f t="shared" si="5"/>
        <v>330000</v>
      </c>
      <c r="G112" s="68">
        <v>300</v>
      </c>
      <c r="H112" s="13"/>
    </row>
    <row r="113" spans="1:8" ht="28.5">
      <c r="A113" s="43">
        <v>31521360</v>
      </c>
      <c r="B113" s="42" t="s">
        <v>139</v>
      </c>
      <c r="C113" s="44" t="s">
        <v>20</v>
      </c>
      <c r="D113" s="36" t="s">
        <v>40</v>
      </c>
      <c r="E113" s="38">
        <v>4500</v>
      </c>
      <c r="F113" s="38">
        <f t="shared" si="5"/>
        <v>67500</v>
      </c>
      <c r="G113" s="68">
        <v>15</v>
      </c>
      <c r="H113" s="13"/>
    </row>
    <row r="114" spans="1:8">
      <c r="A114" s="52">
        <v>31531500</v>
      </c>
      <c r="B114" s="42" t="s">
        <v>140</v>
      </c>
      <c r="C114" s="44" t="s">
        <v>20</v>
      </c>
      <c r="D114" s="36" t="s">
        <v>40</v>
      </c>
      <c r="E114" s="38">
        <v>600</v>
      </c>
      <c r="F114" s="38">
        <f t="shared" si="5"/>
        <v>120000</v>
      </c>
      <c r="G114" s="68">
        <v>200</v>
      </c>
      <c r="H114" s="13"/>
    </row>
    <row r="115" spans="1:8">
      <c r="A115" s="52">
        <v>31531600</v>
      </c>
      <c r="B115" s="42" t="s">
        <v>141</v>
      </c>
      <c r="C115" s="44" t="s">
        <v>20</v>
      </c>
      <c r="D115" s="36" t="s">
        <v>40</v>
      </c>
      <c r="E115" s="38">
        <v>800</v>
      </c>
      <c r="F115" s="38">
        <f t="shared" si="5"/>
        <v>40000</v>
      </c>
      <c r="G115" s="68">
        <v>50</v>
      </c>
      <c r="H115" s="13"/>
    </row>
    <row r="116" spans="1:8">
      <c r="A116" s="43">
        <v>31531710</v>
      </c>
      <c r="B116" s="42" t="s">
        <v>142</v>
      </c>
      <c r="C116" s="44" t="s">
        <v>20</v>
      </c>
      <c r="D116" s="36" t="s">
        <v>40</v>
      </c>
      <c r="E116" s="38">
        <v>800</v>
      </c>
      <c r="F116" s="38">
        <f t="shared" si="5"/>
        <v>160000</v>
      </c>
      <c r="G116" s="68">
        <v>200</v>
      </c>
      <c r="H116" s="13"/>
    </row>
    <row r="117" spans="1:8">
      <c r="A117" s="43">
        <v>31531690</v>
      </c>
      <c r="B117" s="42" t="s">
        <v>143</v>
      </c>
      <c r="C117" s="44" t="s">
        <v>20</v>
      </c>
      <c r="D117" s="36" t="s">
        <v>40</v>
      </c>
      <c r="E117" s="38">
        <v>100</v>
      </c>
      <c r="F117" s="38">
        <f t="shared" si="5"/>
        <v>50000</v>
      </c>
      <c r="G117" s="68">
        <v>500</v>
      </c>
      <c r="H117" s="13"/>
    </row>
    <row r="118" spans="1:8" ht="28.5">
      <c r="A118" s="52">
        <v>31685000</v>
      </c>
      <c r="B118" s="42" t="s">
        <v>144</v>
      </c>
      <c r="C118" s="44" t="s">
        <v>20</v>
      </c>
      <c r="D118" s="36" t="s">
        <v>40</v>
      </c>
      <c r="E118" s="38">
        <v>600</v>
      </c>
      <c r="F118" s="38">
        <f t="shared" si="5"/>
        <v>42000</v>
      </c>
      <c r="G118" s="68">
        <v>70</v>
      </c>
      <c r="H118" s="13"/>
    </row>
    <row r="119" spans="1:8" ht="43.5">
      <c r="A119" s="52">
        <v>44322220</v>
      </c>
      <c r="B119" s="42" t="s">
        <v>145</v>
      </c>
      <c r="C119" s="44" t="s">
        <v>20</v>
      </c>
      <c r="D119" s="36" t="s">
        <v>146</v>
      </c>
      <c r="E119" s="38">
        <v>220</v>
      </c>
      <c r="F119" s="38">
        <f t="shared" si="5"/>
        <v>66000</v>
      </c>
      <c r="G119" s="68">
        <v>300</v>
      </c>
      <c r="H119" s="13"/>
    </row>
    <row r="120" spans="1:8" ht="43.5">
      <c r="A120" s="52">
        <v>44322230</v>
      </c>
      <c r="B120" s="42" t="s">
        <v>147</v>
      </c>
      <c r="C120" s="44" t="s">
        <v>20</v>
      </c>
      <c r="D120" s="36" t="s">
        <v>146</v>
      </c>
      <c r="E120" s="38">
        <v>350</v>
      </c>
      <c r="F120" s="38">
        <f t="shared" si="5"/>
        <v>70000</v>
      </c>
      <c r="G120" s="68">
        <v>200</v>
      </c>
      <c r="H120" s="13"/>
    </row>
    <row r="121" spans="1:8" ht="43.5">
      <c r="A121" s="43">
        <v>31321250</v>
      </c>
      <c r="B121" s="42" t="s">
        <v>148</v>
      </c>
      <c r="C121" s="44" t="s">
        <v>20</v>
      </c>
      <c r="D121" s="36" t="s">
        <v>146</v>
      </c>
      <c r="E121" s="38">
        <v>400</v>
      </c>
      <c r="F121" s="38">
        <f t="shared" si="5"/>
        <v>80000</v>
      </c>
      <c r="G121" s="68">
        <v>200</v>
      </c>
      <c r="H121" s="13"/>
    </row>
    <row r="122" spans="1:8" ht="28.5">
      <c r="A122" s="52">
        <v>31685000</v>
      </c>
      <c r="B122" s="42" t="s">
        <v>149</v>
      </c>
      <c r="C122" s="44" t="s">
        <v>20</v>
      </c>
      <c r="D122" s="36" t="s">
        <v>40</v>
      </c>
      <c r="E122" s="38">
        <v>2000</v>
      </c>
      <c r="F122" s="38">
        <f t="shared" si="5"/>
        <v>30000</v>
      </c>
      <c r="G122" s="68">
        <v>15</v>
      </c>
      <c r="H122" s="13"/>
    </row>
    <row r="123" spans="1:8" ht="15">
      <c r="A123" s="52">
        <v>31651100</v>
      </c>
      <c r="B123" s="42" t="s">
        <v>150</v>
      </c>
      <c r="C123" s="44" t="s">
        <v>20</v>
      </c>
      <c r="D123" s="36" t="s">
        <v>40</v>
      </c>
      <c r="E123" s="38">
        <v>150</v>
      </c>
      <c r="F123" s="38">
        <f t="shared" si="5"/>
        <v>4500</v>
      </c>
      <c r="G123" s="68">
        <v>30</v>
      </c>
      <c r="H123" s="83"/>
    </row>
    <row r="124" spans="1:8" ht="28.5">
      <c r="A124" s="52">
        <v>31681630</v>
      </c>
      <c r="B124" s="42" t="s">
        <v>151</v>
      </c>
      <c r="C124" s="44" t="s">
        <v>20</v>
      </c>
      <c r="D124" s="36" t="s">
        <v>40</v>
      </c>
      <c r="E124" s="38">
        <v>2000</v>
      </c>
      <c r="F124" s="38">
        <f t="shared" si="5"/>
        <v>20000</v>
      </c>
      <c r="G124" s="68">
        <v>10</v>
      </c>
      <c r="H124" s="13"/>
    </row>
    <row r="125" spans="1:8" ht="28.5">
      <c r="A125" s="52">
        <v>31681620</v>
      </c>
      <c r="B125" s="42" t="s">
        <v>152</v>
      </c>
      <c r="C125" s="44" t="s">
        <v>20</v>
      </c>
      <c r="D125" s="36" t="s">
        <v>40</v>
      </c>
      <c r="E125" s="38">
        <v>1800</v>
      </c>
      <c r="F125" s="38">
        <f t="shared" si="5"/>
        <v>18000</v>
      </c>
      <c r="G125" s="68">
        <v>10</v>
      </c>
      <c r="H125" s="83"/>
    </row>
    <row r="126" spans="1:8" ht="28.5">
      <c r="A126" s="52">
        <v>31681640</v>
      </c>
      <c r="B126" s="42" t="s">
        <v>153</v>
      </c>
      <c r="C126" s="44" t="s">
        <v>20</v>
      </c>
      <c r="D126" s="36" t="s">
        <v>40</v>
      </c>
      <c r="E126" s="38">
        <v>4000</v>
      </c>
      <c r="F126" s="38">
        <f t="shared" si="5"/>
        <v>8000</v>
      </c>
      <c r="G126" s="68">
        <v>2</v>
      </c>
      <c r="H126" s="13"/>
    </row>
    <row r="127" spans="1:8" ht="28.5">
      <c r="A127" s="52">
        <v>31681640</v>
      </c>
      <c r="B127" s="42" t="s">
        <v>154</v>
      </c>
      <c r="C127" s="44" t="s">
        <v>20</v>
      </c>
      <c r="D127" s="36" t="s">
        <v>40</v>
      </c>
      <c r="E127" s="38">
        <v>4500</v>
      </c>
      <c r="F127" s="38">
        <f t="shared" si="5"/>
        <v>9000</v>
      </c>
      <c r="G127" s="68">
        <v>2</v>
      </c>
      <c r="H127" s="13"/>
    </row>
    <row r="128" spans="1:8">
      <c r="A128" s="43" t="s">
        <v>155</v>
      </c>
      <c r="B128" s="42" t="s">
        <v>156</v>
      </c>
      <c r="C128" s="44" t="s">
        <v>20</v>
      </c>
      <c r="D128" s="36" t="s">
        <v>117</v>
      </c>
      <c r="E128" s="38">
        <v>1500</v>
      </c>
      <c r="F128" s="38">
        <f t="shared" si="5"/>
        <v>7500</v>
      </c>
      <c r="G128" s="68">
        <v>5</v>
      </c>
      <c r="H128" s="13"/>
    </row>
    <row r="129" spans="1:8">
      <c r="A129" s="43" t="s">
        <v>155</v>
      </c>
      <c r="B129" s="42" t="s">
        <v>157</v>
      </c>
      <c r="C129" s="44" t="s">
        <v>20</v>
      </c>
      <c r="D129" s="36" t="s">
        <v>158</v>
      </c>
      <c r="E129" s="38">
        <v>1500</v>
      </c>
      <c r="F129" s="38">
        <f t="shared" si="5"/>
        <v>15000</v>
      </c>
      <c r="G129" s="68">
        <v>10</v>
      </c>
      <c r="H129" s="13"/>
    </row>
    <row r="130" spans="1:8">
      <c r="A130" s="43">
        <v>44111448</v>
      </c>
      <c r="B130" s="42" t="s">
        <v>159</v>
      </c>
      <c r="C130" s="44" t="s">
        <v>20</v>
      </c>
      <c r="D130" s="36" t="s">
        <v>160</v>
      </c>
      <c r="E130" s="38">
        <v>900</v>
      </c>
      <c r="F130" s="38">
        <f t="shared" si="5"/>
        <v>180000</v>
      </c>
      <c r="G130" s="68">
        <v>200</v>
      </c>
      <c r="H130" s="13"/>
    </row>
    <row r="131" spans="1:8" ht="28.5">
      <c r="A131" s="43" t="s">
        <v>161</v>
      </c>
      <c r="B131" s="42" t="s">
        <v>162</v>
      </c>
      <c r="C131" s="44" t="s">
        <v>20</v>
      </c>
      <c r="D131" s="36" t="s">
        <v>40</v>
      </c>
      <c r="E131" s="38">
        <v>500</v>
      </c>
      <c r="F131" s="38">
        <f t="shared" si="5"/>
        <v>15000</v>
      </c>
      <c r="G131" s="68">
        <v>30</v>
      </c>
      <c r="H131" s="13"/>
    </row>
    <row r="132" spans="1:8" ht="28.5">
      <c r="A132" s="43" t="s">
        <v>161</v>
      </c>
      <c r="B132" s="42" t="s">
        <v>163</v>
      </c>
      <c r="C132" s="44" t="s">
        <v>20</v>
      </c>
      <c r="D132" s="36" t="s">
        <v>40</v>
      </c>
      <c r="E132" s="38">
        <v>800</v>
      </c>
      <c r="F132" s="38">
        <f t="shared" si="5"/>
        <v>24000</v>
      </c>
      <c r="G132" s="68">
        <v>30</v>
      </c>
      <c r="H132" s="83"/>
    </row>
    <row r="133" spans="1:8">
      <c r="A133" s="43">
        <v>44163290</v>
      </c>
      <c r="B133" s="42" t="s">
        <v>164</v>
      </c>
      <c r="C133" s="44" t="s">
        <v>20</v>
      </c>
      <c r="D133" s="36" t="s">
        <v>40</v>
      </c>
      <c r="E133" s="38">
        <v>700</v>
      </c>
      <c r="F133" s="38">
        <f t="shared" si="5"/>
        <v>21000</v>
      </c>
      <c r="G133" s="68">
        <v>30</v>
      </c>
      <c r="H133" s="13"/>
    </row>
    <row r="134" spans="1:8">
      <c r="A134" s="43">
        <v>44163290</v>
      </c>
      <c r="B134" s="42" t="s">
        <v>165</v>
      </c>
      <c r="C134" s="44" t="s">
        <v>20</v>
      </c>
      <c r="D134" s="36" t="s">
        <v>40</v>
      </c>
      <c r="E134" s="38">
        <v>800</v>
      </c>
      <c r="F134" s="38">
        <f t="shared" si="5"/>
        <v>16000</v>
      </c>
      <c r="G134" s="68">
        <v>20</v>
      </c>
      <c r="H134" s="13"/>
    </row>
    <row r="135" spans="1:8">
      <c r="A135" s="43">
        <v>44163290</v>
      </c>
      <c r="B135" s="42" t="s">
        <v>166</v>
      </c>
      <c r="C135" s="44" t="s">
        <v>20</v>
      </c>
      <c r="D135" s="36" t="s">
        <v>40</v>
      </c>
      <c r="E135" s="38">
        <v>900</v>
      </c>
      <c r="F135" s="38">
        <f t="shared" si="5"/>
        <v>13500</v>
      </c>
      <c r="G135" s="68">
        <v>15</v>
      </c>
      <c r="H135" s="13"/>
    </row>
    <row r="136" spans="1:8">
      <c r="A136" s="52">
        <v>44411110</v>
      </c>
      <c r="B136" s="42" t="s">
        <v>167</v>
      </c>
      <c r="C136" s="44" t="s">
        <v>20</v>
      </c>
      <c r="D136" s="36" t="s">
        <v>40</v>
      </c>
      <c r="E136" s="38">
        <v>3000</v>
      </c>
      <c r="F136" s="38">
        <f t="shared" si="5"/>
        <v>75000</v>
      </c>
      <c r="G136" s="68">
        <v>25</v>
      </c>
      <c r="H136" s="13"/>
    </row>
    <row r="137" spans="1:8">
      <c r="A137" s="49">
        <v>44411300</v>
      </c>
      <c r="B137" s="42" t="s">
        <v>168</v>
      </c>
      <c r="C137" s="44" t="s">
        <v>20</v>
      </c>
      <c r="D137" s="36" t="s">
        <v>40</v>
      </c>
      <c r="E137" s="38">
        <v>1200</v>
      </c>
      <c r="F137" s="38">
        <f t="shared" si="5"/>
        <v>24000</v>
      </c>
      <c r="G137" s="68">
        <v>20</v>
      </c>
      <c r="H137" s="13"/>
    </row>
    <row r="138" spans="1:8" ht="15">
      <c r="A138" s="52">
        <v>44411110</v>
      </c>
      <c r="B138" s="42" t="s">
        <v>169</v>
      </c>
      <c r="C138" s="44" t="s">
        <v>20</v>
      </c>
      <c r="D138" s="36" t="s">
        <v>40</v>
      </c>
      <c r="E138" s="38">
        <v>1300</v>
      </c>
      <c r="F138" s="38">
        <f t="shared" si="5"/>
        <v>52000</v>
      </c>
      <c r="G138" s="68">
        <v>40</v>
      </c>
      <c r="H138" s="83"/>
    </row>
    <row r="139" spans="1:8">
      <c r="A139" s="52">
        <v>44411110</v>
      </c>
      <c r="B139" s="42" t="s">
        <v>170</v>
      </c>
      <c r="C139" s="44" t="s">
        <v>20</v>
      </c>
      <c r="D139" s="36" t="s">
        <v>40</v>
      </c>
      <c r="E139" s="38">
        <v>1800</v>
      </c>
      <c r="F139" s="38">
        <f t="shared" si="5"/>
        <v>18000</v>
      </c>
      <c r="G139" s="68">
        <v>10</v>
      </c>
      <c r="H139" s="13"/>
    </row>
    <row r="140" spans="1:8">
      <c r="A140" s="52">
        <v>44411110</v>
      </c>
      <c r="B140" s="42" t="s">
        <v>171</v>
      </c>
      <c r="C140" s="44" t="s">
        <v>20</v>
      </c>
      <c r="D140" s="36" t="s">
        <v>40</v>
      </c>
      <c r="E140" s="38">
        <v>2500</v>
      </c>
      <c r="F140" s="38">
        <f t="shared" si="5"/>
        <v>10000</v>
      </c>
      <c r="G140" s="68">
        <v>4</v>
      </c>
      <c r="H140" s="13"/>
    </row>
    <row r="141" spans="1:8">
      <c r="A141" s="52">
        <v>44411110</v>
      </c>
      <c r="B141" s="42" t="s">
        <v>172</v>
      </c>
      <c r="C141" s="44" t="s">
        <v>20</v>
      </c>
      <c r="D141" s="36" t="s">
        <v>40</v>
      </c>
      <c r="E141" s="38">
        <v>8000</v>
      </c>
      <c r="F141" s="38">
        <f t="shared" si="5"/>
        <v>16000</v>
      </c>
      <c r="G141" s="68">
        <v>2</v>
      </c>
      <c r="H141" s="13"/>
    </row>
    <row r="142" spans="1:8">
      <c r="A142" s="49">
        <v>44192600</v>
      </c>
      <c r="B142" s="42" t="s">
        <v>173</v>
      </c>
      <c r="C142" s="44" t="s">
        <v>20</v>
      </c>
      <c r="D142" s="36" t="s">
        <v>117</v>
      </c>
      <c r="E142" s="38">
        <v>800</v>
      </c>
      <c r="F142" s="38">
        <f t="shared" si="5"/>
        <v>8000</v>
      </c>
      <c r="G142" s="68">
        <v>10</v>
      </c>
      <c r="H142" s="13"/>
    </row>
    <row r="143" spans="1:8">
      <c r="A143" s="49">
        <v>44192600</v>
      </c>
      <c r="B143" s="42" t="s">
        <v>174</v>
      </c>
      <c r="C143" s="44" t="s">
        <v>20</v>
      </c>
      <c r="D143" s="36" t="s">
        <v>117</v>
      </c>
      <c r="E143" s="38">
        <v>800</v>
      </c>
      <c r="F143" s="38">
        <f t="shared" si="5"/>
        <v>12000</v>
      </c>
      <c r="G143" s="68">
        <v>15</v>
      </c>
      <c r="H143" s="13"/>
    </row>
    <row r="144" spans="1:8">
      <c r="A144" s="49">
        <v>44192600</v>
      </c>
      <c r="B144" s="42" t="s">
        <v>175</v>
      </c>
      <c r="C144" s="44" t="s">
        <v>20</v>
      </c>
      <c r="D144" s="36" t="s">
        <v>117</v>
      </c>
      <c r="E144" s="38">
        <v>900</v>
      </c>
      <c r="F144" s="38">
        <f t="shared" si="5"/>
        <v>9000</v>
      </c>
      <c r="G144" s="68">
        <v>10</v>
      </c>
      <c r="H144" s="13"/>
    </row>
    <row r="145" spans="1:8">
      <c r="A145" s="49">
        <v>44192600</v>
      </c>
      <c r="B145" s="42" t="s">
        <v>176</v>
      </c>
      <c r="C145" s="44" t="s">
        <v>20</v>
      </c>
      <c r="D145" s="36" t="s">
        <v>117</v>
      </c>
      <c r="E145" s="38">
        <v>1200</v>
      </c>
      <c r="F145" s="38">
        <f t="shared" si="5"/>
        <v>6000</v>
      </c>
      <c r="G145" s="68">
        <v>5</v>
      </c>
      <c r="H145" s="13"/>
    </row>
    <row r="146" spans="1:8">
      <c r="A146" s="43" t="s">
        <v>177</v>
      </c>
      <c r="B146" s="42" t="s">
        <v>178</v>
      </c>
      <c r="C146" s="44" t="s">
        <v>20</v>
      </c>
      <c r="D146" s="36" t="s">
        <v>117</v>
      </c>
      <c r="E146" s="38">
        <v>700</v>
      </c>
      <c r="F146" s="38">
        <f t="shared" si="5"/>
        <v>14000</v>
      </c>
      <c r="G146" s="68">
        <v>20</v>
      </c>
      <c r="H146" s="13"/>
    </row>
    <row r="147" spans="1:8">
      <c r="A147" s="43" t="s">
        <v>177</v>
      </c>
      <c r="B147" s="42" t="s">
        <v>179</v>
      </c>
      <c r="C147" s="44" t="s">
        <v>20</v>
      </c>
      <c r="D147" s="36" t="s">
        <v>117</v>
      </c>
      <c r="E147" s="38">
        <v>700</v>
      </c>
      <c r="F147" s="38">
        <f t="shared" si="5"/>
        <v>10500</v>
      </c>
      <c r="G147" s="68">
        <v>15</v>
      </c>
      <c r="H147" s="13"/>
    </row>
    <row r="148" spans="1:8" ht="15">
      <c r="A148" s="43">
        <v>44311180</v>
      </c>
      <c r="B148" s="42" t="s">
        <v>180</v>
      </c>
      <c r="C148" s="44" t="s">
        <v>20</v>
      </c>
      <c r="D148" s="36" t="s">
        <v>67</v>
      </c>
      <c r="E148" s="38">
        <v>4000</v>
      </c>
      <c r="F148" s="38">
        <f t="shared" si="5"/>
        <v>80000</v>
      </c>
      <c r="G148" s="68">
        <v>20</v>
      </c>
      <c r="H148" s="83"/>
    </row>
    <row r="149" spans="1:8">
      <c r="A149" s="43">
        <v>44311180</v>
      </c>
      <c r="B149" s="42" t="s">
        <v>181</v>
      </c>
      <c r="C149" s="44" t="s">
        <v>20</v>
      </c>
      <c r="D149" s="36" t="s">
        <v>67</v>
      </c>
      <c r="E149" s="38">
        <v>5500</v>
      </c>
      <c r="F149" s="38">
        <f t="shared" si="5"/>
        <v>33000</v>
      </c>
      <c r="G149" s="68">
        <v>6</v>
      </c>
      <c r="H149" s="13"/>
    </row>
    <row r="150" spans="1:8" ht="15.75">
      <c r="A150" s="194" t="s">
        <v>182</v>
      </c>
      <c r="B150" s="194"/>
      <c r="C150" s="194"/>
      <c r="D150" s="194"/>
      <c r="E150" s="194"/>
      <c r="F150" s="31">
        <f>SUM(F151:F179)</f>
        <v>240530</v>
      </c>
      <c r="G150" s="77"/>
      <c r="H150" s="13"/>
    </row>
    <row r="151" spans="1:8" ht="42.75">
      <c r="A151" s="43" t="s">
        <v>183</v>
      </c>
      <c r="B151" s="42" t="s">
        <v>184</v>
      </c>
      <c r="C151" s="33" t="s">
        <v>23</v>
      </c>
      <c r="D151" s="33" t="s">
        <v>185</v>
      </c>
      <c r="E151" s="51">
        <v>150</v>
      </c>
      <c r="F151" s="51">
        <f t="shared" ref="F151:F175" si="6">E151*G151</f>
        <v>1500</v>
      </c>
      <c r="G151" s="51">
        <v>10</v>
      </c>
      <c r="H151" s="13"/>
    </row>
    <row r="152" spans="1:8">
      <c r="A152" s="49" t="s">
        <v>186</v>
      </c>
      <c r="B152" s="42" t="s">
        <v>187</v>
      </c>
      <c r="C152" s="33" t="s">
        <v>23</v>
      </c>
      <c r="D152" s="33" t="s">
        <v>40</v>
      </c>
      <c r="E152" s="51">
        <v>10</v>
      </c>
      <c r="F152" s="51">
        <f t="shared" si="6"/>
        <v>10000</v>
      </c>
      <c r="G152" s="51">
        <v>1000</v>
      </c>
      <c r="H152" s="13"/>
    </row>
    <row r="153" spans="1:8">
      <c r="A153" s="43" t="s">
        <v>188</v>
      </c>
      <c r="B153" s="42" t="s">
        <v>189</v>
      </c>
      <c r="C153" s="33" t="s">
        <v>23</v>
      </c>
      <c r="D153" s="33" t="s">
        <v>21</v>
      </c>
      <c r="E153" s="51">
        <v>30</v>
      </c>
      <c r="F153" s="51">
        <f t="shared" si="6"/>
        <v>1500</v>
      </c>
      <c r="G153" s="51">
        <v>50</v>
      </c>
      <c r="H153" s="13"/>
    </row>
    <row r="154" spans="1:8" ht="28.5">
      <c r="A154" s="43" t="s">
        <v>190</v>
      </c>
      <c r="B154" s="42" t="s">
        <v>191</v>
      </c>
      <c r="C154" s="33" t="s">
        <v>23</v>
      </c>
      <c r="D154" s="84" t="s">
        <v>192</v>
      </c>
      <c r="E154" s="51">
        <v>15</v>
      </c>
      <c r="F154" s="51">
        <f t="shared" si="6"/>
        <v>7500</v>
      </c>
      <c r="G154" s="51">
        <v>500</v>
      </c>
      <c r="H154" s="13"/>
    </row>
    <row r="155" spans="1:8" ht="42.75">
      <c r="A155" s="43" t="s">
        <v>193</v>
      </c>
      <c r="B155" s="42" t="s">
        <v>194</v>
      </c>
      <c r="C155" s="33" t="s">
        <v>23</v>
      </c>
      <c r="D155" s="84" t="s">
        <v>192</v>
      </c>
      <c r="E155" s="51">
        <v>15</v>
      </c>
      <c r="F155" s="51">
        <f t="shared" si="6"/>
        <v>7500</v>
      </c>
      <c r="G155" s="51">
        <v>500</v>
      </c>
      <c r="H155" s="13"/>
    </row>
    <row r="156" spans="1:8" ht="42.75">
      <c r="A156" s="43" t="s">
        <v>193</v>
      </c>
      <c r="B156" s="42" t="s">
        <v>195</v>
      </c>
      <c r="C156" s="33" t="s">
        <v>23</v>
      </c>
      <c r="D156" s="84" t="s">
        <v>192</v>
      </c>
      <c r="E156" s="51">
        <v>15</v>
      </c>
      <c r="F156" s="51">
        <f t="shared" si="6"/>
        <v>7500</v>
      </c>
      <c r="G156" s="51">
        <v>500</v>
      </c>
      <c r="H156" s="13"/>
    </row>
    <row r="157" spans="1:8" ht="25.5">
      <c r="A157" s="43" t="s">
        <v>196</v>
      </c>
      <c r="B157" s="42" t="s">
        <v>197</v>
      </c>
      <c r="C157" s="33" t="s">
        <v>23</v>
      </c>
      <c r="D157" s="84" t="s">
        <v>192</v>
      </c>
      <c r="E157" s="51">
        <v>15</v>
      </c>
      <c r="F157" s="51">
        <f t="shared" si="6"/>
        <v>7500</v>
      </c>
      <c r="G157" s="51">
        <v>500</v>
      </c>
      <c r="H157" s="13"/>
    </row>
    <row r="158" spans="1:8" ht="28.5">
      <c r="A158" s="43">
        <v>33611200</v>
      </c>
      <c r="B158" s="42" t="s">
        <v>198</v>
      </c>
      <c r="C158" s="33" t="s">
        <v>23</v>
      </c>
      <c r="D158" s="84" t="s">
        <v>192</v>
      </c>
      <c r="E158" s="51">
        <v>30</v>
      </c>
      <c r="F158" s="51">
        <f t="shared" si="6"/>
        <v>6000</v>
      </c>
      <c r="G158" s="51">
        <v>200</v>
      </c>
      <c r="H158" s="13"/>
    </row>
    <row r="159" spans="1:8" ht="25.5">
      <c r="A159" s="43" t="s">
        <v>199</v>
      </c>
      <c r="B159" s="42" t="s">
        <v>200</v>
      </c>
      <c r="C159" s="33" t="s">
        <v>23</v>
      </c>
      <c r="D159" s="84" t="s">
        <v>192</v>
      </c>
      <c r="E159" s="51">
        <v>60</v>
      </c>
      <c r="F159" s="51">
        <f t="shared" si="6"/>
        <v>12000</v>
      </c>
      <c r="G159" s="51">
        <v>200</v>
      </c>
      <c r="H159" s="13"/>
    </row>
    <row r="160" spans="1:8" ht="42.75">
      <c r="A160" s="43">
        <v>33621440</v>
      </c>
      <c r="B160" s="42" t="s">
        <v>201</v>
      </c>
      <c r="C160" s="33" t="s">
        <v>23</v>
      </c>
      <c r="D160" s="84" t="s">
        <v>192</v>
      </c>
      <c r="E160" s="51">
        <v>15</v>
      </c>
      <c r="F160" s="51">
        <f t="shared" si="6"/>
        <v>1500</v>
      </c>
      <c r="G160" s="51">
        <v>100</v>
      </c>
      <c r="H160" s="13"/>
    </row>
    <row r="161" spans="1:8">
      <c r="A161" s="43">
        <v>33121180</v>
      </c>
      <c r="B161" s="42" t="s">
        <v>202</v>
      </c>
      <c r="C161" s="33" t="s">
        <v>23</v>
      </c>
      <c r="D161" s="84" t="s">
        <v>21</v>
      </c>
      <c r="E161" s="51">
        <v>5000</v>
      </c>
      <c r="F161" s="51">
        <f t="shared" si="6"/>
        <v>10000</v>
      </c>
      <c r="G161" s="51">
        <v>2</v>
      </c>
      <c r="H161" s="13"/>
    </row>
    <row r="162" spans="1:8" ht="42.75">
      <c r="A162" s="43">
        <v>33621280</v>
      </c>
      <c r="B162" s="42" t="s">
        <v>203</v>
      </c>
      <c r="C162" s="33" t="s">
        <v>23</v>
      </c>
      <c r="D162" s="84" t="s">
        <v>204</v>
      </c>
      <c r="E162" s="51">
        <v>900</v>
      </c>
      <c r="F162" s="51">
        <f t="shared" si="6"/>
        <v>4500</v>
      </c>
      <c r="G162" s="51">
        <v>5</v>
      </c>
      <c r="H162" s="13"/>
    </row>
    <row r="163" spans="1:8">
      <c r="A163" s="43" t="s">
        <v>205</v>
      </c>
      <c r="B163" s="42" t="s">
        <v>206</v>
      </c>
      <c r="C163" s="33" t="s">
        <v>23</v>
      </c>
      <c r="D163" s="84" t="s">
        <v>207</v>
      </c>
      <c r="E163" s="51">
        <v>350</v>
      </c>
      <c r="F163" s="51">
        <f t="shared" si="6"/>
        <v>1750</v>
      </c>
      <c r="G163" s="51">
        <v>5</v>
      </c>
      <c r="H163" s="13"/>
    </row>
    <row r="164" spans="1:8" ht="42.75">
      <c r="A164" s="49">
        <v>33691201</v>
      </c>
      <c r="B164" s="42" t="s">
        <v>208</v>
      </c>
      <c r="C164" s="33" t="s">
        <v>23</v>
      </c>
      <c r="D164" s="84" t="s">
        <v>209</v>
      </c>
      <c r="E164" s="51">
        <v>500</v>
      </c>
      <c r="F164" s="51">
        <f t="shared" si="6"/>
        <v>2500</v>
      </c>
      <c r="G164" s="51">
        <v>5</v>
      </c>
      <c r="H164" s="13"/>
    </row>
    <row r="165" spans="1:8" ht="51">
      <c r="A165" s="43" t="s">
        <v>210</v>
      </c>
      <c r="B165" s="42" t="s">
        <v>211</v>
      </c>
      <c r="C165" s="33" t="s">
        <v>23</v>
      </c>
      <c r="D165" s="84" t="s">
        <v>212</v>
      </c>
      <c r="E165" s="51">
        <v>4</v>
      </c>
      <c r="F165" s="51">
        <f t="shared" si="6"/>
        <v>2000</v>
      </c>
      <c r="G165" s="51">
        <v>500</v>
      </c>
      <c r="H165" s="13"/>
    </row>
    <row r="166" spans="1:8" ht="28.5">
      <c r="A166" s="43">
        <v>33621270</v>
      </c>
      <c r="B166" s="42" t="s">
        <v>213</v>
      </c>
      <c r="C166" s="33" t="s">
        <v>23</v>
      </c>
      <c r="D166" s="84" t="s">
        <v>192</v>
      </c>
      <c r="E166" s="51">
        <v>10</v>
      </c>
      <c r="F166" s="51">
        <f t="shared" si="6"/>
        <v>1000</v>
      </c>
      <c r="G166" s="51">
        <v>100</v>
      </c>
      <c r="H166" s="13"/>
    </row>
    <row r="167" spans="1:8" ht="28.5">
      <c r="A167" s="43">
        <v>33611170</v>
      </c>
      <c r="B167" s="42" t="s">
        <v>214</v>
      </c>
      <c r="C167" s="33" t="s">
        <v>23</v>
      </c>
      <c r="D167" s="84" t="s">
        <v>192</v>
      </c>
      <c r="E167" s="51">
        <v>40</v>
      </c>
      <c r="F167" s="51">
        <f t="shared" si="6"/>
        <v>60000</v>
      </c>
      <c r="G167" s="51">
        <v>1500</v>
      </c>
      <c r="H167" s="13"/>
    </row>
    <row r="168" spans="1:8" ht="71.25">
      <c r="A168" s="43" t="s">
        <v>215</v>
      </c>
      <c r="B168" s="42" t="s">
        <v>216</v>
      </c>
      <c r="C168" s="33" t="s">
        <v>23</v>
      </c>
      <c r="D168" s="84" t="s">
        <v>192</v>
      </c>
      <c r="E168" s="51">
        <v>60</v>
      </c>
      <c r="F168" s="51">
        <f t="shared" si="6"/>
        <v>6000</v>
      </c>
      <c r="G168" s="51">
        <v>100</v>
      </c>
      <c r="H168" s="13"/>
    </row>
    <row r="169" spans="1:8" ht="51">
      <c r="A169" s="43" t="s">
        <v>217</v>
      </c>
      <c r="B169" s="42" t="s">
        <v>218</v>
      </c>
      <c r="C169" s="33" t="s">
        <v>23</v>
      </c>
      <c r="D169" s="84" t="s">
        <v>219</v>
      </c>
      <c r="E169" s="51">
        <v>63</v>
      </c>
      <c r="F169" s="51">
        <f t="shared" si="6"/>
        <v>10080</v>
      </c>
      <c r="G169" s="51">
        <v>160</v>
      </c>
      <c r="H169" s="13"/>
    </row>
    <row r="170" spans="1:8" ht="42.75">
      <c r="A170" s="43">
        <v>33611110</v>
      </c>
      <c r="B170" s="42" t="s">
        <v>220</v>
      </c>
      <c r="C170" s="33" t="s">
        <v>23</v>
      </c>
      <c r="D170" s="84" t="s">
        <v>221</v>
      </c>
      <c r="E170" s="51">
        <v>50</v>
      </c>
      <c r="F170" s="51">
        <f t="shared" si="6"/>
        <v>20000</v>
      </c>
      <c r="G170" s="51">
        <v>400</v>
      </c>
      <c r="H170" s="13"/>
    </row>
    <row r="171" spans="1:8" ht="89.25">
      <c r="A171" s="43">
        <v>33631310</v>
      </c>
      <c r="B171" s="42" t="s">
        <v>222</v>
      </c>
      <c r="C171" s="33" t="s">
        <v>23</v>
      </c>
      <c r="D171" s="84" t="s">
        <v>223</v>
      </c>
      <c r="E171" s="51">
        <v>55</v>
      </c>
      <c r="F171" s="51">
        <f t="shared" si="6"/>
        <v>5500</v>
      </c>
      <c r="G171" s="51">
        <v>100</v>
      </c>
      <c r="H171" s="13"/>
    </row>
    <row r="172" spans="1:8" ht="38.25">
      <c r="A172" s="43">
        <v>33631310</v>
      </c>
      <c r="B172" s="42" t="s">
        <v>224</v>
      </c>
      <c r="C172" s="33" t="s">
        <v>23</v>
      </c>
      <c r="D172" s="84" t="s">
        <v>225</v>
      </c>
      <c r="E172" s="51">
        <v>200</v>
      </c>
      <c r="F172" s="51">
        <f t="shared" si="6"/>
        <v>5000</v>
      </c>
      <c r="G172" s="51">
        <v>25</v>
      </c>
      <c r="H172" s="13"/>
    </row>
    <row r="173" spans="1:8" ht="28.5">
      <c r="A173" s="43">
        <v>33631311</v>
      </c>
      <c r="B173" s="42" t="s">
        <v>226</v>
      </c>
      <c r="C173" s="33" t="s">
        <v>23</v>
      </c>
      <c r="D173" s="84" t="s">
        <v>227</v>
      </c>
      <c r="E173" s="51">
        <v>500</v>
      </c>
      <c r="F173" s="51">
        <f t="shared" si="6"/>
        <v>2500</v>
      </c>
      <c r="G173" s="51">
        <v>5</v>
      </c>
      <c r="H173" s="13"/>
    </row>
    <row r="174" spans="1:8">
      <c r="A174" s="43" t="s">
        <v>228</v>
      </c>
      <c r="B174" s="42" t="s">
        <v>229</v>
      </c>
      <c r="C174" s="33" t="s">
        <v>23</v>
      </c>
      <c r="D174" s="84" t="s">
        <v>227</v>
      </c>
      <c r="E174" s="51">
        <v>500</v>
      </c>
      <c r="F174" s="51">
        <f t="shared" si="6"/>
        <v>2500</v>
      </c>
      <c r="G174" s="51">
        <v>5</v>
      </c>
      <c r="H174" s="13"/>
    </row>
    <row r="175" spans="1:8" ht="63.75">
      <c r="A175" s="85" t="s">
        <v>217</v>
      </c>
      <c r="B175" s="42" t="s">
        <v>230</v>
      </c>
      <c r="C175" s="33" t="s">
        <v>23</v>
      </c>
      <c r="D175" s="84" t="s">
        <v>231</v>
      </c>
      <c r="E175" s="51">
        <v>150</v>
      </c>
      <c r="F175" s="51">
        <f t="shared" si="6"/>
        <v>22500</v>
      </c>
      <c r="G175" s="51">
        <v>150</v>
      </c>
      <c r="H175" s="13"/>
    </row>
    <row r="176" spans="1:8" ht="25.5">
      <c r="A176" s="43">
        <v>33611160</v>
      </c>
      <c r="B176" s="42" t="s">
        <v>232</v>
      </c>
      <c r="C176" s="33" t="s">
        <v>23</v>
      </c>
      <c r="D176" s="84" t="s">
        <v>192</v>
      </c>
      <c r="E176" s="51">
        <v>120</v>
      </c>
      <c r="F176" s="51">
        <f>E176*G176</f>
        <v>7200</v>
      </c>
      <c r="G176" s="51">
        <v>60</v>
      </c>
      <c r="H176" s="13"/>
    </row>
    <row r="177" spans="1:8" ht="28.5">
      <c r="A177" s="43" t="s">
        <v>233</v>
      </c>
      <c r="B177" s="42" t="s">
        <v>234</v>
      </c>
      <c r="C177" s="33" t="s">
        <v>23</v>
      </c>
      <c r="D177" s="84" t="s">
        <v>227</v>
      </c>
      <c r="E177" s="51">
        <v>700</v>
      </c>
      <c r="F177" s="51">
        <f>E177*G177</f>
        <v>3500</v>
      </c>
      <c r="G177" s="51">
        <v>5</v>
      </c>
      <c r="H177" s="13"/>
    </row>
    <row r="178" spans="1:8" ht="25.5">
      <c r="A178" s="43" t="s">
        <v>235</v>
      </c>
      <c r="B178" s="42" t="s">
        <v>236</v>
      </c>
      <c r="C178" s="33" t="s">
        <v>23</v>
      </c>
      <c r="D178" s="84" t="s">
        <v>237</v>
      </c>
      <c r="E178" s="51">
        <v>600</v>
      </c>
      <c r="F178" s="51">
        <f>E178*G178</f>
        <v>3000</v>
      </c>
      <c r="G178" s="51">
        <v>5</v>
      </c>
      <c r="H178" s="13"/>
    </row>
    <row r="179" spans="1:8" ht="57">
      <c r="A179" s="43" t="s">
        <v>238</v>
      </c>
      <c r="B179" s="42" t="s">
        <v>239</v>
      </c>
      <c r="C179" s="33" t="s">
        <v>23</v>
      </c>
      <c r="D179" s="84" t="s">
        <v>240</v>
      </c>
      <c r="E179" s="38">
        <v>1700</v>
      </c>
      <c r="F179" s="51">
        <f>E179*G179</f>
        <v>8500</v>
      </c>
      <c r="G179" s="51">
        <v>5</v>
      </c>
      <c r="H179" s="13"/>
    </row>
    <row r="180" spans="1:8" ht="15.75">
      <c r="A180" s="194" t="s">
        <v>241</v>
      </c>
      <c r="B180" s="194"/>
      <c r="C180" s="194"/>
      <c r="D180" s="194"/>
      <c r="E180" s="194"/>
      <c r="F180" s="31">
        <f>SUM(F181:F207)</f>
        <v>3444900</v>
      </c>
      <c r="G180" s="86"/>
      <c r="H180" s="13"/>
    </row>
    <row r="181" spans="1:8">
      <c r="A181" s="85" t="s">
        <v>242</v>
      </c>
      <c r="B181" s="42" t="s">
        <v>243</v>
      </c>
      <c r="C181" s="33" t="s">
        <v>20</v>
      </c>
      <c r="D181" s="36" t="s">
        <v>117</v>
      </c>
      <c r="E181" s="38">
        <v>1200</v>
      </c>
      <c r="F181" s="38">
        <f t="shared" ref="F181:F207" si="7">E181*G181</f>
        <v>24000</v>
      </c>
      <c r="G181" s="51">
        <v>20</v>
      </c>
      <c r="H181" s="13"/>
    </row>
    <row r="182" spans="1:8">
      <c r="A182" s="85" t="s">
        <v>244</v>
      </c>
      <c r="B182" s="42" t="s">
        <v>245</v>
      </c>
      <c r="C182" s="33" t="s">
        <v>20</v>
      </c>
      <c r="D182" s="36" t="s">
        <v>40</v>
      </c>
      <c r="E182" s="38">
        <v>1300</v>
      </c>
      <c r="F182" s="38">
        <f t="shared" si="7"/>
        <v>13000</v>
      </c>
      <c r="G182" s="51">
        <v>10</v>
      </c>
      <c r="H182" s="13"/>
    </row>
    <row r="183" spans="1:8">
      <c r="A183" s="69">
        <v>44111413</v>
      </c>
      <c r="B183" s="42" t="s">
        <v>246</v>
      </c>
      <c r="C183" s="33" t="s">
        <v>20</v>
      </c>
      <c r="D183" s="36" t="s">
        <v>117</v>
      </c>
      <c r="E183" s="38">
        <v>1500</v>
      </c>
      <c r="F183" s="38">
        <f t="shared" si="7"/>
        <v>150000</v>
      </c>
      <c r="G183" s="51">
        <v>100</v>
      </c>
      <c r="H183" s="13"/>
    </row>
    <row r="184" spans="1:8">
      <c r="A184" s="69">
        <v>44111420</v>
      </c>
      <c r="B184" s="42" t="s">
        <v>247</v>
      </c>
      <c r="C184" s="33" t="s">
        <v>20</v>
      </c>
      <c r="D184" s="36" t="s">
        <v>40</v>
      </c>
      <c r="E184" s="38">
        <v>3500</v>
      </c>
      <c r="F184" s="38">
        <f t="shared" si="7"/>
        <v>140000</v>
      </c>
      <c r="G184" s="51">
        <v>40</v>
      </c>
      <c r="H184" s="13"/>
    </row>
    <row r="185" spans="1:8" ht="28.5">
      <c r="A185" s="85">
        <v>44811900</v>
      </c>
      <c r="B185" s="42" t="s">
        <v>248</v>
      </c>
      <c r="C185" s="33" t="s">
        <v>20</v>
      </c>
      <c r="D185" s="36" t="s">
        <v>117</v>
      </c>
      <c r="E185" s="38">
        <v>2000</v>
      </c>
      <c r="F185" s="38">
        <f t="shared" si="7"/>
        <v>20000</v>
      </c>
      <c r="G185" s="51">
        <v>10</v>
      </c>
      <c r="H185" s="13"/>
    </row>
    <row r="186" spans="1:8">
      <c r="A186" s="85" t="s">
        <v>249</v>
      </c>
      <c r="B186" s="42" t="s">
        <v>250</v>
      </c>
      <c r="C186" s="33" t="s">
        <v>20</v>
      </c>
      <c r="D186" s="36" t="s">
        <v>40</v>
      </c>
      <c r="E186" s="38">
        <v>1000</v>
      </c>
      <c r="F186" s="38">
        <f t="shared" si="7"/>
        <v>10000</v>
      </c>
      <c r="G186" s="51">
        <v>10</v>
      </c>
      <c r="H186" s="13"/>
    </row>
    <row r="187" spans="1:8">
      <c r="A187" s="43" t="s">
        <v>251</v>
      </c>
      <c r="B187" s="42" t="s">
        <v>252</v>
      </c>
      <c r="C187" s="33" t="s">
        <v>20</v>
      </c>
      <c r="D187" s="36" t="s">
        <v>253</v>
      </c>
      <c r="E187" s="38">
        <v>1300</v>
      </c>
      <c r="F187" s="38">
        <f t="shared" si="7"/>
        <v>26000</v>
      </c>
      <c r="G187" s="51">
        <v>20</v>
      </c>
      <c r="H187" s="13"/>
    </row>
    <row r="188" spans="1:8">
      <c r="A188" s="52">
        <v>44111411</v>
      </c>
      <c r="B188" s="42" t="s">
        <v>254</v>
      </c>
      <c r="C188" s="33" t="s">
        <v>20</v>
      </c>
      <c r="D188" s="36" t="s">
        <v>117</v>
      </c>
      <c r="E188" s="38">
        <v>1000</v>
      </c>
      <c r="F188" s="38">
        <f t="shared" si="7"/>
        <v>50000</v>
      </c>
      <c r="G188" s="51">
        <v>50</v>
      </c>
      <c r="H188" s="13"/>
    </row>
    <row r="189" spans="1:8">
      <c r="A189" s="69">
        <v>44111412</v>
      </c>
      <c r="B189" s="42" t="s">
        <v>255</v>
      </c>
      <c r="C189" s="33" t="s">
        <v>20</v>
      </c>
      <c r="D189" s="36" t="s">
        <v>117</v>
      </c>
      <c r="E189" s="38">
        <v>2000</v>
      </c>
      <c r="F189" s="38">
        <f t="shared" si="7"/>
        <v>140000</v>
      </c>
      <c r="G189" s="51">
        <v>70</v>
      </c>
      <c r="H189" s="13"/>
    </row>
    <row r="190" spans="1:8" ht="15">
      <c r="A190" s="189" t="s">
        <v>470</v>
      </c>
      <c r="B190" s="190" t="s">
        <v>471</v>
      </c>
      <c r="C190" s="33" t="s">
        <v>20</v>
      </c>
      <c r="D190" s="36" t="s">
        <v>40</v>
      </c>
      <c r="E190" s="38">
        <v>800</v>
      </c>
      <c r="F190" s="38">
        <f t="shared" si="7"/>
        <v>96000</v>
      </c>
      <c r="G190" s="51">
        <v>120</v>
      </c>
      <c r="H190" s="13"/>
    </row>
    <row r="191" spans="1:8">
      <c r="A191" s="69">
        <v>44112260</v>
      </c>
      <c r="B191" s="42" t="s">
        <v>458</v>
      </c>
      <c r="C191" s="33" t="s">
        <v>20</v>
      </c>
      <c r="D191" s="36" t="s">
        <v>160</v>
      </c>
      <c r="E191" s="38">
        <v>3500</v>
      </c>
      <c r="F191" s="38">
        <f t="shared" si="7"/>
        <v>840000</v>
      </c>
      <c r="G191" s="51">
        <v>240</v>
      </c>
      <c r="H191" s="13"/>
    </row>
    <row r="192" spans="1:8">
      <c r="A192" s="85" t="s">
        <v>256</v>
      </c>
      <c r="B192" s="42" t="s">
        <v>257</v>
      </c>
      <c r="C192" s="33" t="s">
        <v>20</v>
      </c>
      <c r="D192" s="36" t="s">
        <v>160</v>
      </c>
      <c r="E192" s="38">
        <v>6000</v>
      </c>
      <c r="F192" s="38">
        <f t="shared" si="7"/>
        <v>720000</v>
      </c>
      <c r="G192" s="51">
        <f>50+70</f>
        <v>120</v>
      </c>
      <c r="H192" s="13"/>
    </row>
    <row r="193" spans="1:228">
      <c r="A193" s="85" t="s">
        <v>258</v>
      </c>
      <c r="B193" s="42" t="s">
        <v>259</v>
      </c>
      <c r="C193" s="33" t="s">
        <v>20</v>
      </c>
      <c r="D193" s="36" t="s">
        <v>40</v>
      </c>
      <c r="E193" s="38">
        <v>2000</v>
      </c>
      <c r="F193" s="38">
        <f t="shared" si="7"/>
        <v>12000</v>
      </c>
      <c r="G193" s="51">
        <v>6</v>
      </c>
      <c r="H193" s="13"/>
    </row>
    <row r="194" spans="1:228" s="90" customFormat="1">
      <c r="A194" s="85" t="s">
        <v>258</v>
      </c>
      <c r="B194" s="42" t="s">
        <v>260</v>
      </c>
      <c r="C194" s="33" t="s">
        <v>20</v>
      </c>
      <c r="D194" s="36" t="s">
        <v>40</v>
      </c>
      <c r="E194" s="38">
        <v>2000</v>
      </c>
      <c r="F194" s="38">
        <f t="shared" si="7"/>
        <v>40000</v>
      </c>
      <c r="G194" s="51">
        <v>20</v>
      </c>
      <c r="H194" s="26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7"/>
      <c r="AV194" s="87"/>
      <c r="AW194" s="87"/>
      <c r="AX194" s="87"/>
      <c r="AY194" s="87"/>
      <c r="AZ194" s="87"/>
      <c r="BA194" s="87"/>
      <c r="BB194" s="87"/>
      <c r="BC194" s="87"/>
      <c r="BD194" s="87"/>
      <c r="BE194" s="87"/>
      <c r="BF194" s="87"/>
      <c r="BG194" s="87"/>
      <c r="BH194" s="87"/>
      <c r="BI194" s="87"/>
      <c r="BJ194" s="87"/>
      <c r="BK194" s="87"/>
      <c r="BL194" s="87"/>
      <c r="BM194" s="87"/>
      <c r="BN194" s="87"/>
      <c r="BO194" s="87"/>
      <c r="BP194" s="87"/>
      <c r="BQ194" s="87"/>
      <c r="BR194" s="87"/>
      <c r="BS194" s="87"/>
      <c r="BT194" s="87"/>
      <c r="BU194" s="87"/>
      <c r="BV194" s="87"/>
      <c r="BW194" s="87"/>
      <c r="BX194" s="87"/>
      <c r="BY194" s="87"/>
      <c r="BZ194" s="87"/>
      <c r="CA194" s="87"/>
      <c r="CB194" s="87"/>
      <c r="CC194" s="87"/>
      <c r="CD194" s="87"/>
      <c r="CE194" s="87"/>
      <c r="CF194" s="87"/>
      <c r="CG194" s="87"/>
      <c r="CH194" s="87"/>
      <c r="CI194" s="87"/>
      <c r="CJ194" s="87"/>
      <c r="CK194" s="87"/>
      <c r="CL194" s="87"/>
      <c r="CM194" s="87"/>
      <c r="CN194" s="87"/>
      <c r="CO194" s="87"/>
      <c r="CP194" s="87"/>
      <c r="CQ194" s="87"/>
      <c r="CR194" s="87"/>
      <c r="CS194" s="87"/>
      <c r="CT194" s="87"/>
      <c r="CU194" s="87"/>
      <c r="CV194" s="87"/>
      <c r="CW194" s="87"/>
      <c r="CX194" s="87"/>
      <c r="CY194" s="87"/>
      <c r="CZ194" s="87"/>
      <c r="DA194" s="87"/>
      <c r="DB194" s="87"/>
      <c r="DC194" s="87"/>
      <c r="DD194" s="87"/>
      <c r="DE194" s="87"/>
      <c r="DF194" s="87"/>
      <c r="DG194" s="87"/>
      <c r="DH194" s="87"/>
      <c r="DI194" s="87"/>
      <c r="DJ194" s="87"/>
      <c r="DK194" s="87"/>
      <c r="DL194" s="87"/>
      <c r="DM194" s="87"/>
      <c r="DN194" s="87"/>
      <c r="DO194" s="87"/>
      <c r="DP194" s="87"/>
      <c r="DQ194" s="87"/>
      <c r="DR194" s="87"/>
      <c r="DS194" s="87"/>
      <c r="DT194" s="87"/>
      <c r="DU194" s="87"/>
      <c r="DV194" s="87"/>
      <c r="DW194" s="87"/>
      <c r="DX194" s="87"/>
      <c r="DY194" s="87"/>
      <c r="DZ194" s="87"/>
      <c r="EA194" s="87"/>
      <c r="EB194" s="87"/>
      <c r="EC194" s="87"/>
      <c r="ED194" s="87"/>
      <c r="EE194" s="87"/>
      <c r="EF194" s="87"/>
      <c r="EG194" s="87"/>
      <c r="EH194" s="87"/>
      <c r="EI194" s="88"/>
      <c r="EJ194" s="87"/>
      <c r="EK194" s="87"/>
      <c r="EL194" s="87"/>
      <c r="EM194" s="87"/>
      <c r="EN194" s="87"/>
      <c r="EO194" s="87"/>
      <c r="EP194" s="87"/>
      <c r="EQ194" s="87"/>
      <c r="ER194" s="87"/>
      <c r="ES194" s="87"/>
      <c r="ET194" s="87"/>
      <c r="EU194" s="87"/>
      <c r="EV194" s="87"/>
      <c r="EW194" s="87"/>
      <c r="EX194" s="87"/>
      <c r="EY194" s="87"/>
      <c r="EZ194" s="87"/>
      <c r="FA194" s="87"/>
      <c r="FB194" s="87"/>
      <c r="FC194" s="87"/>
      <c r="FD194" s="87"/>
      <c r="FE194" s="87"/>
      <c r="FF194" s="87"/>
      <c r="FG194" s="87"/>
      <c r="FH194" s="87"/>
      <c r="FI194" s="87"/>
      <c r="FJ194" s="87"/>
      <c r="FK194" s="87"/>
      <c r="FL194" s="87"/>
      <c r="FM194" s="87"/>
      <c r="FN194" s="87"/>
      <c r="FO194" s="87"/>
      <c r="FP194" s="87"/>
      <c r="FQ194" s="87"/>
      <c r="FR194" s="87"/>
      <c r="FS194" s="87"/>
      <c r="FT194" s="87"/>
      <c r="FU194" s="87"/>
      <c r="FV194" s="87"/>
      <c r="FW194" s="87"/>
      <c r="FX194" s="87"/>
      <c r="FY194" s="87"/>
      <c r="FZ194" s="87"/>
      <c r="GA194" s="87"/>
      <c r="GB194" s="87"/>
      <c r="GC194" s="87"/>
      <c r="GD194" s="87"/>
      <c r="GE194" s="87"/>
      <c r="GF194" s="87"/>
      <c r="GG194" s="87"/>
      <c r="GH194" s="87"/>
      <c r="GI194" s="87"/>
      <c r="GJ194" s="87"/>
      <c r="GK194" s="87"/>
      <c r="GL194" s="87"/>
      <c r="GM194" s="87"/>
      <c r="GN194" s="87"/>
      <c r="GO194" s="87"/>
      <c r="GP194" s="87"/>
      <c r="GQ194" s="87"/>
      <c r="GR194" s="87"/>
      <c r="GS194" s="87"/>
      <c r="GT194" s="87"/>
      <c r="GU194" s="87"/>
      <c r="GV194" s="87"/>
      <c r="GW194" s="87"/>
      <c r="GX194" s="87"/>
      <c r="GY194" s="87"/>
      <c r="GZ194" s="87"/>
      <c r="HA194" s="87"/>
      <c r="HB194" s="87"/>
      <c r="HC194" s="87"/>
      <c r="HD194" s="87"/>
      <c r="HE194" s="87"/>
      <c r="HF194" s="87"/>
      <c r="HG194" s="87"/>
      <c r="HH194" s="87"/>
      <c r="HI194" s="87"/>
      <c r="HJ194" s="87"/>
      <c r="HK194" s="87"/>
      <c r="HL194" s="87"/>
      <c r="HM194" s="87"/>
      <c r="HN194" s="87"/>
      <c r="HO194" s="87"/>
      <c r="HP194" s="87"/>
      <c r="HQ194" s="87"/>
      <c r="HR194" s="87"/>
      <c r="HS194" s="87"/>
      <c r="HT194" s="89"/>
    </row>
    <row r="195" spans="1:228">
      <c r="A195" s="85" t="s">
        <v>261</v>
      </c>
      <c r="B195" s="42" t="s">
        <v>262</v>
      </c>
      <c r="C195" s="33" t="s">
        <v>20</v>
      </c>
      <c r="D195" s="36" t="s">
        <v>40</v>
      </c>
      <c r="E195" s="38">
        <v>1500</v>
      </c>
      <c r="F195" s="38">
        <f t="shared" si="7"/>
        <v>30000</v>
      </c>
      <c r="G195" s="51">
        <v>20</v>
      </c>
      <c r="H195" s="13"/>
    </row>
    <row r="196" spans="1:228">
      <c r="A196" s="85" t="s">
        <v>263</v>
      </c>
      <c r="B196" s="42" t="s">
        <v>264</v>
      </c>
      <c r="C196" s="33" t="s">
        <v>20</v>
      </c>
      <c r="D196" s="36" t="s">
        <v>40</v>
      </c>
      <c r="E196" s="38">
        <v>1500</v>
      </c>
      <c r="F196" s="38">
        <f t="shared" si="7"/>
        <v>4500</v>
      </c>
      <c r="G196" s="51">
        <v>3</v>
      </c>
      <c r="H196" s="13"/>
    </row>
    <row r="197" spans="1:228" ht="28.5">
      <c r="A197" s="85" t="s">
        <v>265</v>
      </c>
      <c r="B197" s="42" t="s">
        <v>266</v>
      </c>
      <c r="C197" s="33" t="s">
        <v>20</v>
      </c>
      <c r="D197" s="36" t="s">
        <v>40</v>
      </c>
      <c r="E197" s="38">
        <v>3500</v>
      </c>
      <c r="F197" s="38">
        <f t="shared" si="7"/>
        <v>7000</v>
      </c>
      <c r="G197" s="51">
        <v>2</v>
      </c>
      <c r="H197" s="13"/>
    </row>
    <row r="198" spans="1:228">
      <c r="A198" s="85" t="s">
        <v>267</v>
      </c>
      <c r="B198" s="42" t="s">
        <v>268</v>
      </c>
      <c r="C198" s="33" t="s">
        <v>20</v>
      </c>
      <c r="D198" s="36" t="s">
        <v>40</v>
      </c>
      <c r="E198" s="38">
        <v>1500</v>
      </c>
      <c r="F198" s="38">
        <f t="shared" si="7"/>
        <v>4500</v>
      </c>
      <c r="G198" s="51">
        <v>3</v>
      </c>
      <c r="H198" s="13"/>
    </row>
    <row r="199" spans="1:228" ht="28.5">
      <c r="A199" s="85" t="s">
        <v>265</v>
      </c>
      <c r="B199" s="42" t="s">
        <v>269</v>
      </c>
      <c r="C199" s="33" t="s">
        <v>20</v>
      </c>
      <c r="D199" s="36" t="s">
        <v>40</v>
      </c>
      <c r="E199" s="38">
        <v>2000</v>
      </c>
      <c r="F199" s="38">
        <f t="shared" si="7"/>
        <v>6000</v>
      </c>
      <c r="G199" s="51">
        <v>3</v>
      </c>
      <c r="H199" s="13"/>
    </row>
    <row r="200" spans="1:228">
      <c r="A200" s="85" t="s">
        <v>270</v>
      </c>
      <c r="B200" s="42" t="s">
        <v>271</v>
      </c>
      <c r="C200" s="33" t="s">
        <v>20</v>
      </c>
      <c r="D200" s="36" t="s">
        <v>40</v>
      </c>
      <c r="E200" s="38">
        <v>2000</v>
      </c>
      <c r="F200" s="38">
        <f t="shared" si="7"/>
        <v>4000</v>
      </c>
      <c r="G200" s="51">
        <v>2</v>
      </c>
      <c r="H200" s="13"/>
    </row>
    <row r="201" spans="1:228">
      <c r="A201" s="85" t="s">
        <v>272</v>
      </c>
      <c r="B201" s="42" t="s">
        <v>273</v>
      </c>
      <c r="C201" s="33" t="s">
        <v>20</v>
      </c>
      <c r="D201" s="36" t="s">
        <v>40</v>
      </c>
      <c r="E201" s="38">
        <v>3500</v>
      </c>
      <c r="F201" s="38">
        <f t="shared" si="7"/>
        <v>7000</v>
      </c>
      <c r="G201" s="51">
        <v>2</v>
      </c>
      <c r="H201" s="13"/>
    </row>
    <row r="202" spans="1:228">
      <c r="A202" s="85" t="s">
        <v>274</v>
      </c>
      <c r="B202" s="42" t="s">
        <v>275</v>
      </c>
      <c r="C202" s="33" t="s">
        <v>20</v>
      </c>
      <c r="D202" s="36" t="s">
        <v>40</v>
      </c>
      <c r="E202" s="38">
        <v>1100</v>
      </c>
      <c r="F202" s="38">
        <f t="shared" si="7"/>
        <v>55000</v>
      </c>
      <c r="G202" s="51">
        <v>50</v>
      </c>
      <c r="H202" s="13"/>
    </row>
    <row r="203" spans="1:228">
      <c r="A203" s="85" t="s">
        <v>274</v>
      </c>
      <c r="B203" s="42" t="s">
        <v>276</v>
      </c>
      <c r="C203" s="33" t="s">
        <v>20</v>
      </c>
      <c r="D203" s="36" t="s">
        <v>40</v>
      </c>
      <c r="E203" s="38">
        <v>1600</v>
      </c>
      <c r="F203" s="38">
        <f t="shared" si="7"/>
        <v>8000</v>
      </c>
      <c r="G203" s="51">
        <v>5</v>
      </c>
      <c r="H203" s="13"/>
    </row>
    <row r="204" spans="1:228">
      <c r="A204" s="85" t="s">
        <v>277</v>
      </c>
      <c r="B204" s="42" t="s">
        <v>278</v>
      </c>
      <c r="C204" s="33" t="s">
        <v>20</v>
      </c>
      <c r="D204" s="36" t="s">
        <v>40</v>
      </c>
      <c r="E204" s="38">
        <v>1300</v>
      </c>
      <c r="F204" s="38">
        <f t="shared" si="7"/>
        <v>3900</v>
      </c>
      <c r="G204" s="51">
        <v>3</v>
      </c>
      <c r="H204" s="13"/>
    </row>
    <row r="205" spans="1:228" ht="15">
      <c r="A205" s="85" t="s">
        <v>279</v>
      </c>
      <c r="B205" s="42" t="s">
        <v>280</v>
      </c>
      <c r="C205" s="35" t="s">
        <v>23</v>
      </c>
      <c r="D205" s="36" t="s">
        <v>40</v>
      </c>
      <c r="E205" s="38">
        <v>680000</v>
      </c>
      <c r="F205" s="38">
        <f t="shared" si="7"/>
        <v>680000</v>
      </c>
      <c r="G205" s="51">
        <v>1</v>
      </c>
      <c r="H205" s="13"/>
    </row>
    <row r="206" spans="1:228" ht="15">
      <c r="A206" s="85" t="s">
        <v>281</v>
      </c>
      <c r="B206" s="42" t="s">
        <v>282</v>
      </c>
      <c r="C206" s="35" t="s">
        <v>23</v>
      </c>
      <c r="D206" s="36" t="s">
        <v>40</v>
      </c>
      <c r="E206" s="38">
        <v>80000</v>
      </c>
      <c r="F206" s="38">
        <f t="shared" si="7"/>
        <v>320000</v>
      </c>
      <c r="G206" s="51">
        <v>4</v>
      </c>
      <c r="H206" s="13"/>
    </row>
    <row r="207" spans="1:228" ht="28.5">
      <c r="A207" s="49">
        <v>38291100</v>
      </c>
      <c r="B207" s="42" t="s">
        <v>283</v>
      </c>
      <c r="C207" s="35" t="s">
        <v>23</v>
      </c>
      <c r="D207" s="36" t="s">
        <v>40</v>
      </c>
      <c r="E207" s="38">
        <v>17000</v>
      </c>
      <c r="F207" s="38">
        <f t="shared" si="7"/>
        <v>34000</v>
      </c>
      <c r="G207" s="51">
        <v>2</v>
      </c>
      <c r="H207" s="13"/>
    </row>
    <row r="208" spans="1:228" ht="15.75">
      <c r="A208" s="194" t="s">
        <v>284</v>
      </c>
      <c r="B208" s="194"/>
      <c r="C208" s="194"/>
      <c r="D208" s="194"/>
      <c r="E208" s="194"/>
      <c r="F208" s="31">
        <f>F209+F210</f>
        <v>2260000</v>
      </c>
      <c r="G208" s="86"/>
      <c r="H208" s="13"/>
    </row>
    <row r="209" spans="1:256" s="94" customFormat="1" ht="15">
      <c r="A209" s="42">
        <v>30199790</v>
      </c>
      <c r="B209" s="34" t="s">
        <v>285</v>
      </c>
      <c r="C209" s="35" t="s">
        <v>20</v>
      </c>
      <c r="D209" s="36" t="s">
        <v>21</v>
      </c>
      <c r="E209" s="38">
        <v>4000</v>
      </c>
      <c r="F209" s="38">
        <v>60000</v>
      </c>
      <c r="G209" s="51">
        <v>15</v>
      </c>
      <c r="H209" s="13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  <c r="X209" s="91"/>
      <c r="Y209" s="91"/>
      <c r="Z209" s="91"/>
      <c r="AA209" s="91"/>
      <c r="AB209" s="91"/>
      <c r="AC209" s="91"/>
      <c r="AD209" s="91"/>
      <c r="AE209" s="91"/>
      <c r="AF209" s="91"/>
      <c r="AG209" s="91"/>
      <c r="AH209" s="91"/>
      <c r="AI209" s="91"/>
      <c r="AJ209" s="91"/>
      <c r="AK209" s="91"/>
      <c r="AL209" s="91"/>
      <c r="AM209" s="91"/>
      <c r="AN209" s="91"/>
      <c r="AO209" s="91"/>
      <c r="AP209" s="91"/>
      <c r="AQ209" s="91"/>
      <c r="AR209" s="91"/>
      <c r="AS209" s="91"/>
      <c r="AT209" s="91"/>
      <c r="AU209" s="91"/>
      <c r="AV209" s="91"/>
      <c r="AW209" s="91"/>
      <c r="AX209" s="91"/>
      <c r="AY209" s="91"/>
      <c r="AZ209" s="91"/>
      <c r="BA209" s="91"/>
      <c r="BB209" s="91"/>
      <c r="BC209" s="91"/>
      <c r="BD209" s="91"/>
      <c r="BE209" s="91"/>
      <c r="BF209" s="91"/>
      <c r="BG209" s="91"/>
      <c r="BH209" s="91"/>
      <c r="BI209" s="91"/>
      <c r="BJ209" s="91"/>
      <c r="BK209" s="91"/>
      <c r="BL209" s="91"/>
      <c r="BM209" s="91"/>
      <c r="BN209" s="91"/>
      <c r="BO209" s="91"/>
      <c r="BP209" s="91"/>
      <c r="BQ209" s="91"/>
      <c r="BR209" s="91"/>
      <c r="BS209" s="91"/>
      <c r="BT209" s="91"/>
      <c r="BU209" s="91"/>
      <c r="BV209" s="91"/>
      <c r="BW209" s="91"/>
      <c r="BX209" s="91"/>
      <c r="BY209" s="91"/>
      <c r="BZ209" s="91"/>
      <c r="CA209" s="91"/>
      <c r="CB209" s="91"/>
      <c r="CC209" s="91"/>
      <c r="CD209" s="91"/>
      <c r="CE209" s="91"/>
      <c r="CF209" s="91"/>
      <c r="CG209" s="91"/>
      <c r="CH209" s="91"/>
      <c r="CI209" s="91"/>
      <c r="CJ209" s="91"/>
      <c r="CK209" s="91"/>
      <c r="CL209" s="91"/>
      <c r="CM209" s="91"/>
      <c r="CN209" s="91"/>
      <c r="CO209" s="91"/>
      <c r="CP209" s="91"/>
      <c r="CQ209" s="91"/>
      <c r="CR209" s="91"/>
      <c r="CS209" s="91"/>
      <c r="CT209" s="91"/>
      <c r="CU209" s="91"/>
      <c r="CV209" s="91"/>
      <c r="CW209" s="91"/>
      <c r="CX209" s="91"/>
      <c r="CY209" s="91"/>
      <c r="CZ209" s="91"/>
      <c r="DA209" s="91"/>
      <c r="DB209" s="91"/>
      <c r="DC209" s="91"/>
      <c r="DD209" s="91"/>
      <c r="DE209" s="91"/>
      <c r="DF209" s="91"/>
      <c r="DG209" s="91"/>
      <c r="DH209" s="91"/>
      <c r="DI209" s="91"/>
      <c r="DJ209" s="91"/>
      <c r="DK209" s="91"/>
      <c r="DL209" s="91"/>
      <c r="DM209" s="91"/>
      <c r="DN209" s="91"/>
      <c r="DO209" s="91"/>
      <c r="DP209" s="91"/>
      <c r="DQ209" s="91"/>
      <c r="DR209" s="91"/>
      <c r="DS209" s="91"/>
      <c r="DT209" s="91"/>
      <c r="DU209" s="91"/>
      <c r="DV209" s="91"/>
      <c r="DW209" s="91"/>
      <c r="DX209" s="91"/>
      <c r="DY209" s="91"/>
      <c r="DZ209" s="91"/>
      <c r="EA209" s="91"/>
      <c r="EB209" s="91"/>
      <c r="EC209" s="91"/>
      <c r="ED209" s="91"/>
      <c r="EE209" s="91"/>
      <c r="EF209" s="91"/>
      <c r="EG209" s="91"/>
      <c r="EH209" s="91"/>
      <c r="EI209" s="92"/>
      <c r="EJ209" s="91"/>
      <c r="EK209" s="91"/>
      <c r="EL209" s="91"/>
      <c r="EM209" s="91"/>
      <c r="EN209" s="91"/>
      <c r="EO209" s="91"/>
      <c r="EP209" s="91"/>
      <c r="EQ209" s="91"/>
      <c r="ER209" s="91"/>
      <c r="ES209" s="91"/>
      <c r="ET209" s="91"/>
      <c r="EU209" s="91"/>
      <c r="EV209" s="91"/>
      <c r="EW209" s="91"/>
      <c r="EX209" s="91"/>
      <c r="EY209" s="91"/>
      <c r="EZ209" s="91"/>
      <c r="FA209" s="91"/>
      <c r="FB209" s="91"/>
      <c r="FC209" s="91"/>
      <c r="FD209" s="91"/>
      <c r="FE209" s="91"/>
      <c r="FF209" s="91"/>
      <c r="FG209" s="91"/>
      <c r="FH209" s="91"/>
      <c r="FI209" s="91"/>
      <c r="FJ209" s="91"/>
      <c r="FK209" s="91"/>
      <c r="FL209" s="91"/>
      <c r="FM209" s="91"/>
      <c r="FN209" s="91"/>
      <c r="FO209" s="91"/>
      <c r="FP209" s="91"/>
      <c r="FQ209" s="91"/>
      <c r="FR209" s="91"/>
      <c r="FS209" s="91"/>
      <c r="FT209" s="91"/>
      <c r="FU209" s="91"/>
      <c r="FV209" s="91"/>
      <c r="FW209" s="91"/>
      <c r="FX209" s="91"/>
      <c r="FY209" s="91"/>
      <c r="FZ209" s="91"/>
      <c r="GA209" s="91"/>
      <c r="GB209" s="91"/>
      <c r="GC209" s="91"/>
      <c r="GD209" s="91"/>
      <c r="GE209" s="91"/>
      <c r="GF209" s="91"/>
      <c r="GG209" s="91"/>
      <c r="GH209" s="91"/>
      <c r="GI209" s="91"/>
      <c r="GJ209" s="91"/>
      <c r="GK209" s="91"/>
      <c r="GL209" s="91"/>
      <c r="GM209" s="91"/>
      <c r="GN209" s="91"/>
      <c r="GO209" s="91"/>
      <c r="GP209" s="91"/>
      <c r="GQ209" s="91"/>
      <c r="GR209" s="91"/>
      <c r="GS209" s="91"/>
      <c r="GT209" s="91"/>
      <c r="GU209" s="91"/>
      <c r="GV209" s="91"/>
      <c r="GW209" s="91"/>
      <c r="GX209" s="91"/>
      <c r="GY209" s="91"/>
      <c r="GZ209" s="91"/>
      <c r="HA209" s="91"/>
      <c r="HB209" s="91"/>
      <c r="HC209" s="91"/>
      <c r="HD209" s="91"/>
      <c r="HE209" s="91"/>
      <c r="HF209" s="91"/>
      <c r="HG209" s="91"/>
      <c r="HH209" s="91"/>
      <c r="HI209" s="91"/>
      <c r="HJ209" s="91"/>
      <c r="HK209" s="91"/>
      <c r="HL209" s="91"/>
      <c r="HM209" s="91"/>
      <c r="HN209" s="91"/>
      <c r="HO209" s="91"/>
      <c r="HP209" s="91"/>
      <c r="HQ209" s="91"/>
      <c r="HR209" s="91"/>
      <c r="HS209" s="91"/>
      <c r="HT209" s="93"/>
    </row>
    <row r="210" spans="1:256">
      <c r="A210" s="95" t="s">
        <v>286</v>
      </c>
      <c r="B210" s="34" t="s">
        <v>287</v>
      </c>
      <c r="C210" s="57" t="s">
        <v>20</v>
      </c>
      <c r="D210" s="58" t="s">
        <v>160</v>
      </c>
      <c r="E210" s="50">
        <v>5500</v>
      </c>
      <c r="F210" s="50">
        <f>E210*G210</f>
        <v>2200000</v>
      </c>
      <c r="G210" s="59">
        <v>400</v>
      </c>
      <c r="H210" s="13"/>
    </row>
    <row r="211" spans="1:256" ht="15.75">
      <c r="A211" s="194" t="s">
        <v>288</v>
      </c>
      <c r="B211" s="194"/>
      <c r="C211" s="194"/>
      <c r="D211" s="194"/>
      <c r="E211" s="194"/>
      <c r="F211" s="31">
        <f>SUM(F212:F222)</f>
        <v>7990000</v>
      </c>
      <c r="G211" s="86"/>
      <c r="H211" s="13"/>
    </row>
    <row r="212" spans="1:256">
      <c r="A212" s="96">
        <v>39132130</v>
      </c>
      <c r="B212" s="34" t="s">
        <v>289</v>
      </c>
      <c r="C212" s="57" t="s">
        <v>20</v>
      </c>
      <c r="D212" s="58" t="s">
        <v>40</v>
      </c>
      <c r="E212" s="50">
        <v>80000</v>
      </c>
      <c r="F212" s="50">
        <v>80000</v>
      </c>
      <c r="G212" s="97">
        <v>1</v>
      </c>
      <c r="H212" s="13"/>
    </row>
    <row r="213" spans="1:256">
      <c r="A213" s="61" t="s">
        <v>290</v>
      </c>
      <c r="B213" s="34" t="s">
        <v>291</v>
      </c>
      <c r="C213" s="57" t="s">
        <v>20</v>
      </c>
      <c r="D213" s="58" t="s">
        <v>40</v>
      </c>
      <c r="E213" s="50">
        <v>30000</v>
      </c>
      <c r="F213" s="50">
        <f>E213*G213</f>
        <v>1500000</v>
      </c>
      <c r="G213" s="59">
        <v>50</v>
      </c>
      <c r="H213" s="13"/>
    </row>
    <row r="214" spans="1:256" ht="28.5">
      <c r="A214" s="61" t="s">
        <v>290</v>
      </c>
      <c r="B214" s="34" t="s">
        <v>292</v>
      </c>
      <c r="C214" s="57" t="s">
        <v>20</v>
      </c>
      <c r="D214" s="58" t="s">
        <v>40</v>
      </c>
      <c r="E214" s="50">
        <v>45000</v>
      </c>
      <c r="F214" s="50">
        <f>E214*G214</f>
        <v>540000</v>
      </c>
      <c r="G214" s="59">
        <v>12</v>
      </c>
      <c r="H214" s="13"/>
    </row>
    <row r="215" spans="1:256" s="102" customFormat="1">
      <c r="A215" s="61">
        <v>39121360</v>
      </c>
      <c r="B215" s="34" t="s">
        <v>293</v>
      </c>
      <c r="C215" s="57" t="s">
        <v>20</v>
      </c>
      <c r="D215" s="58" t="s">
        <v>48</v>
      </c>
      <c r="E215" s="50">
        <v>120000</v>
      </c>
      <c r="F215" s="50">
        <f>E215*G215</f>
        <v>360000</v>
      </c>
      <c r="G215" s="59">
        <v>3</v>
      </c>
      <c r="H215" s="98"/>
      <c r="I215" s="99"/>
      <c r="J215" s="99"/>
      <c r="K215" s="99"/>
      <c r="L215" s="99"/>
      <c r="M215" s="99"/>
      <c r="N215" s="99"/>
      <c r="O215" s="99"/>
      <c r="P215" s="99"/>
      <c r="Q215" s="99"/>
      <c r="R215" s="99"/>
      <c r="S215" s="99"/>
      <c r="T215" s="99"/>
      <c r="U215" s="99"/>
      <c r="V215" s="99"/>
      <c r="W215" s="99"/>
      <c r="X215" s="99"/>
      <c r="Y215" s="99"/>
      <c r="Z215" s="99"/>
      <c r="AA215" s="99"/>
      <c r="AB215" s="99"/>
      <c r="AC215" s="99"/>
      <c r="AD215" s="99"/>
      <c r="AE215" s="99"/>
      <c r="AF215" s="99"/>
      <c r="AG215" s="99"/>
      <c r="AH215" s="99"/>
      <c r="AI215" s="99"/>
      <c r="AJ215" s="99"/>
      <c r="AK215" s="99"/>
      <c r="AL215" s="99"/>
      <c r="AM215" s="99"/>
      <c r="AN215" s="99"/>
      <c r="AO215" s="99"/>
      <c r="AP215" s="99"/>
      <c r="AQ215" s="99"/>
      <c r="AR215" s="99"/>
      <c r="AS215" s="99"/>
      <c r="AT215" s="99"/>
      <c r="AU215" s="99"/>
      <c r="AV215" s="99"/>
      <c r="AW215" s="99"/>
      <c r="AX215" s="99"/>
      <c r="AY215" s="99"/>
      <c r="AZ215" s="99"/>
      <c r="BA215" s="99"/>
      <c r="BB215" s="99"/>
      <c r="BC215" s="99"/>
      <c r="BD215" s="99"/>
      <c r="BE215" s="99"/>
      <c r="BF215" s="99"/>
      <c r="BG215" s="99"/>
      <c r="BH215" s="99"/>
      <c r="BI215" s="99"/>
      <c r="BJ215" s="99"/>
      <c r="BK215" s="99"/>
      <c r="BL215" s="99"/>
      <c r="BM215" s="99"/>
      <c r="BN215" s="99"/>
      <c r="BO215" s="99"/>
      <c r="BP215" s="99"/>
      <c r="BQ215" s="99"/>
      <c r="BR215" s="99"/>
      <c r="BS215" s="99"/>
      <c r="BT215" s="99"/>
      <c r="BU215" s="99"/>
      <c r="BV215" s="99"/>
      <c r="BW215" s="99"/>
      <c r="BX215" s="99"/>
      <c r="BY215" s="99"/>
      <c r="BZ215" s="99"/>
      <c r="CA215" s="99"/>
      <c r="CB215" s="99"/>
      <c r="CC215" s="99"/>
      <c r="CD215" s="99"/>
      <c r="CE215" s="99"/>
      <c r="CF215" s="99"/>
      <c r="CG215" s="99"/>
      <c r="CH215" s="99"/>
      <c r="CI215" s="99"/>
      <c r="CJ215" s="99"/>
      <c r="CK215" s="99"/>
      <c r="CL215" s="99"/>
      <c r="CM215" s="99"/>
      <c r="CN215" s="99"/>
      <c r="CO215" s="99"/>
      <c r="CP215" s="99"/>
      <c r="CQ215" s="99"/>
      <c r="CR215" s="99"/>
      <c r="CS215" s="99"/>
      <c r="CT215" s="99"/>
      <c r="CU215" s="99"/>
      <c r="CV215" s="99"/>
      <c r="CW215" s="99"/>
      <c r="CX215" s="99"/>
      <c r="CY215" s="99"/>
      <c r="CZ215" s="99"/>
      <c r="DA215" s="99"/>
      <c r="DB215" s="99"/>
      <c r="DC215" s="99"/>
      <c r="DD215" s="99"/>
      <c r="DE215" s="99"/>
      <c r="DF215" s="99"/>
      <c r="DG215" s="99"/>
      <c r="DH215" s="99"/>
      <c r="DI215" s="99"/>
      <c r="DJ215" s="99"/>
      <c r="DK215" s="99"/>
      <c r="DL215" s="99"/>
      <c r="DM215" s="99"/>
      <c r="DN215" s="99"/>
      <c r="DO215" s="99"/>
      <c r="DP215" s="99"/>
      <c r="DQ215" s="99"/>
      <c r="DR215" s="99"/>
      <c r="DS215" s="99"/>
      <c r="DT215" s="99"/>
      <c r="DU215" s="99"/>
      <c r="DV215" s="99"/>
      <c r="DW215" s="99"/>
      <c r="DX215" s="99"/>
      <c r="DY215" s="99"/>
      <c r="DZ215" s="99"/>
      <c r="EA215" s="99"/>
      <c r="EB215" s="99"/>
      <c r="EC215" s="99"/>
      <c r="ED215" s="99"/>
      <c r="EE215" s="99"/>
      <c r="EF215" s="99"/>
      <c r="EG215" s="99"/>
      <c r="EH215" s="99"/>
      <c r="EI215" s="100"/>
      <c r="EJ215" s="99"/>
      <c r="EK215" s="99"/>
      <c r="EL215" s="99"/>
      <c r="EM215" s="99"/>
      <c r="EN215" s="99"/>
      <c r="EO215" s="99"/>
      <c r="EP215" s="99"/>
      <c r="EQ215" s="99"/>
      <c r="ER215" s="99"/>
      <c r="ES215" s="99"/>
      <c r="ET215" s="99"/>
      <c r="EU215" s="99"/>
      <c r="EV215" s="99"/>
      <c r="EW215" s="99"/>
      <c r="EX215" s="99"/>
      <c r="EY215" s="99"/>
      <c r="EZ215" s="99"/>
      <c r="FA215" s="99"/>
      <c r="FB215" s="99"/>
      <c r="FC215" s="99"/>
      <c r="FD215" s="99"/>
      <c r="FE215" s="99"/>
      <c r="FF215" s="99"/>
      <c r="FG215" s="99"/>
      <c r="FH215" s="99"/>
      <c r="FI215" s="99"/>
      <c r="FJ215" s="99"/>
      <c r="FK215" s="99"/>
      <c r="FL215" s="99"/>
      <c r="FM215" s="99"/>
      <c r="FN215" s="99"/>
      <c r="FO215" s="99"/>
      <c r="FP215" s="99"/>
      <c r="FQ215" s="99"/>
      <c r="FR215" s="99"/>
      <c r="FS215" s="99"/>
      <c r="FT215" s="99"/>
      <c r="FU215" s="99"/>
      <c r="FV215" s="99"/>
      <c r="FW215" s="99"/>
      <c r="FX215" s="99"/>
      <c r="FY215" s="99"/>
      <c r="FZ215" s="99"/>
      <c r="GA215" s="99"/>
      <c r="GB215" s="99"/>
      <c r="GC215" s="99"/>
      <c r="GD215" s="99"/>
      <c r="GE215" s="99"/>
      <c r="GF215" s="99"/>
      <c r="GG215" s="99"/>
      <c r="GH215" s="99"/>
      <c r="GI215" s="99"/>
      <c r="GJ215" s="99"/>
      <c r="GK215" s="99"/>
      <c r="GL215" s="99"/>
      <c r="GM215" s="99"/>
      <c r="GN215" s="99"/>
      <c r="GO215" s="99"/>
      <c r="GP215" s="99"/>
      <c r="GQ215" s="99"/>
      <c r="GR215" s="99"/>
      <c r="GS215" s="99"/>
      <c r="GT215" s="99"/>
      <c r="GU215" s="99"/>
      <c r="GV215" s="99"/>
      <c r="GW215" s="99"/>
      <c r="GX215" s="99"/>
      <c r="GY215" s="99"/>
      <c r="GZ215" s="99"/>
      <c r="HA215" s="99"/>
      <c r="HB215" s="99"/>
      <c r="HC215" s="99"/>
      <c r="HD215" s="99"/>
      <c r="HE215" s="99"/>
      <c r="HF215" s="99"/>
      <c r="HG215" s="99"/>
      <c r="HH215" s="99"/>
      <c r="HI215" s="99"/>
      <c r="HJ215" s="99"/>
      <c r="HK215" s="99"/>
      <c r="HL215" s="99"/>
      <c r="HM215" s="99"/>
      <c r="HN215" s="99"/>
      <c r="HO215" s="99"/>
      <c r="HP215" s="99"/>
      <c r="HQ215" s="99"/>
      <c r="HR215" s="99"/>
      <c r="HS215" s="99"/>
      <c r="HT215" s="101"/>
    </row>
    <row r="216" spans="1:256" s="102" customFormat="1" ht="28.5">
      <c r="A216" s="61" t="s">
        <v>294</v>
      </c>
      <c r="B216" s="34" t="s">
        <v>295</v>
      </c>
      <c r="C216" s="57" t="s">
        <v>20</v>
      </c>
      <c r="D216" s="58" t="s">
        <v>40</v>
      </c>
      <c r="E216" s="50">
        <v>350000</v>
      </c>
      <c r="F216" s="50">
        <v>350000</v>
      </c>
      <c r="G216" s="59">
        <v>1</v>
      </c>
      <c r="H216" s="98"/>
      <c r="I216" s="99"/>
      <c r="J216" s="99"/>
      <c r="K216" s="99"/>
      <c r="L216" s="99"/>
      <c r="M216" s="99"/>
      <c r="N216" s="99"/>
      <c r="O216" s="99"/>
      <c r="P216" s="99"/>
      <c r="Q216" s="99"/>
      <c r="R216" s="99"/>
      <c r="S216" s="99"/>
      <c r="T216" s="99"/>
      <c r="U216" s="99"/>
      <c r="V216" s="99"/>
      <c r="W216" s="99"/>
      <c r="X216" s="99"/>
      <c r="Y216" s="99"/>
      <c r="Z216" s="99"/>
      <c r="AA216" s="99"/>
      <c r="AB216" s="99"/>
      <c r="AC216" s="99"/>
      <c r="AD216" s="99"/>
      <c r="AE216" s="99"/>
      <c r="AF216" s="99"/>
      <c r="AG216" s="99"/>
      <c r="AH216" s="99"/>
      <c r="AI216" s="99"/>
      <c r="AJ216" s="99"/>
      <c r="AK216" s="99"/>
      <c r="AL216" s="99"/>
      <c r="AM216" s="99"/>
      <c r="AN216" s="99"/>
      <c r="AO216" s="99"/>
      <c r="AP216" s="99"/>
      <c r="AQ216" s="99"/>
      <c r="AR216" s="99"/>
      <c r="AS216" s="99"/>
      <c r="AT216" s="99"/>
      <c r="AU216" s="99"/>
      <c r="AV216" s="99"/>
      <c r="AW216" s="99"/>
      <c r="AX216" s="99"/>
      <c r="AY216" s="99"/>
      <c r="AZ216" s="99"/>
      <c r="BA216" s="99"/>
      <c r="BB216" s="99"/>
      <c r="BC216" s="99"/>
      <c r="BD216" s="99"/>
      <c r="BE216" s="99"/>
      <c r="BF216" s="99"/>
      <c r="BG216" s="99"/>
      <c r="BH216" s="99"/>
      <c r="BI216" s="99"/>
      <c r="BJ216" s="99"/>
      <c r="BK216" s="99"/>
      <c r="BL216" s="99"/>
      <c r="BM216" s="99"/>
      <c r="BN216" s="99"/>
      <c r="BO216" s="99"/>
      <c r="BP216" s="99"/>
      <c r="BQ216" s="99"/>
      <c r="BR216" s="99"/>
      <c r="BS216" s="99"/>
      <c r="BT216" s="99"/>
      <c r="BU216" s="99"/>
      <c r="BV216" s="99"/>
      <c r="BW216" s="99"/>
      <c r="BX216" s="99"/>
      <c r="BY216" s="99"/>
      <c r="BZ216" s="99"/>
      <c r="CA216" s="99"/>
      <c r="CB216" s="99"/>
      <c r="CC216" s="99"/>
      <c r="CD216" s="99"/>
      <c r="CE216" s="99"/>
      <c r="CF216" s="99"/>
      <c r="CG216" s="99"/>
      <c r="CH216" s="99"/>
      <c r="CI216" s="99"/>
      <c r="CJ216" s="99"/>
      <c r="CK216" s="99"/>
      <c r="CL216" s="99"/>
      <c r="CM216" s="99"/>
      <c r="CN216" s="99"/>
      <c r="CO216" s="99"/>
      <c r="CP216" s="99"/>
      <c r="CQ216" s="99"/>
      <c r="CR216" s="99"/>
      <c r="CS216" s="99"/>
      <c r="CT216" s="99"/>
      <c r="CU216" s="99"/>
      <c r="CV216" s="99"/>
      <c r="CW216" s="99"/>
      <c r="CX216" s="99"/>
      <c r="CY216" s="99"/>
      <c r="CZ216" s="99"/>
      <c r="DA216" s="99"/>
      <c r="DB216" s="99"/>
      <c r="DC216" s="99"/>
      <c r="DD216" s="99"/>
      <c r="DE216" s="99"/>
      <c r="DF216" s="99"/>
      <c r="DG216" s="99"/>
      <c r="DH216" s="99"/>
      <c r="DI216" s="99"/>
      <c r="DJ216" s="99"/>
      <c r="DK216" s="99"/>
      <c r="DL216" s="99"/>
      <c r="DM216" s="99"/>
      <c r="DN216" s="99"/>
      <c r="DO216" s="99"/>
      <c r="DP216" s="99"/>
      <c r="DQ216" s="99"/>
      <c r="DR216" s="99"/>
      <c r="DS216" s="99"/>
      <c r="DT216" s="99"/>
      <c r="DU216" s="99"/>
      <c r="DV216" s="99"/>
      <c r="DW216" s="99"/>
      <c r="DX216" s="99"/>
      <c r="DY216" s="99"/>
      <c r="DZ216" s="99"/>
      <c r="EA216" s="99"/>
      <c r="EB216" s="99"/>
      <c r="EC216" s="99"/>
      <c r="ED216" s="99"/>
      <c r="EE216" s="99"/>
      <c r="EF216" s="99"/>
      <c r="EG216" s="99"/>
      <c r="EH216" s="99"/>
      <c r="EI216" s="100"/>
      <c r="EJ216" s="99"/>
      <c r="EK216" s="99"/>
      <c r="EL216" s="99"/>
      <c r="EM216" s="99"/>
      <c r="EN216" s="99"/>
      <c r="EO216" s="99"/>
      <c r="EP216" s="99"/>
      <c r="EQ216" s="99"/>
      <c r="ER216" s="99"/>
      <c r="ES216" s="99"/>
      <c r="ET216" s="99"/>
      <c r="EU216" s="99"/>
      <c r="EV216" s="99"/>
      <c r="EW216" s="99"/>
      <c r="EX216" s="99"/>
      <c r="EY216" s="99"/>
      <c r="EZ216" s="99"/>
      <c r="FA216" s="99"/>
      <c r="FB216" s="99"/>
      <c r="FC216" s="99"/>
      <c r="FD216" s="99"/>
      <c r="FE216" s="99"/>
      <c r="FF216" s="99"/>
      <c r="FG216" s="99"/>
      <c r="FH216" s="99"/>
      <c r="FI216" s="99"/>
      <c r="FJ216" s="99"/>
      <c r="FK216" s="99"/>
      <c r="FL216" s="99"/>
      <c r="FM216" s="99"/>
      <c r="FN216" s="99"/>
      <c r="FO216" s="99"/>
      <c r="FP216" s="99"/>
      <c r="FQ216" s="99"/>
      <c r="FR216" s="99"/>
      <c r="FS216" s="99"/>
      <c r="FT216" s="99"/>
      <c r="FU216" s="99"/>
      <c r="FV216" s="99"/>
      <c r="FW216" s="99"/>
      <c r="FX216" s="99"/>
      <c r="FY216" s="99"/>
      <c r="FZ216" s="99"/>
      <c r="GA216" s="99"/>
      <c r="GB216" s="99"/>
      <c r="GC216" s="99"/>
      <c r="GD216" s="99"/>
      <c r="GE216" s="99"/>
      <c r="GF216" s="99"/>
      <c r="GG216" s="99"/>
      <c r="GH216" s="99"/>
      <c r="GI216" s="99"/>
      <c r="GJ216" s="99"/>
      <c r="GK216" s="99"/>
      <c r="GL216" s="99"/>
      <c r="GM216" s="99"/>
      <c r="GN216" s="99"/>
      <c r="GO216" s="99"/>
      <c r="GP216" s="99"/>
      <c r="GQ216" s="99"/>
      <c r="GR216" s="99"/>
      <c r="GS216" s="99"/>
      <c r="GT216" s="99"/>
      <c r="GU216" s="99"/>
      <c r="GV216" s="99"/>
      <c r="GW216" s="99"/>
      <c r="GX216" s="99"/>
      <c r="GY216" s="99"/>
      <c r="GZ216" s="99"/>
      <c r="HA216" s="99"/>
      <c r="HB216" s="99"/>
      <c r="HC216" s="99"/>
      <c r="HD216" s="99"/>
      <c r="HE216" s="99"/>
      <c r="HF216" s="99"/>
      <c r="HG216" s="99"/>
      <c r="HH216" s="99"/>
      <c r="HI216" s="99"/>
      <c r="HJ216" s="99"/>
      <c r="HK216" s="99"/>
      <c r="HL216" s="99"/>
      <c r="HM216" s="99"/>
      <c r="HN216" s="99"/>
      <c r="HO216" s="99"/>
      <c r="HP216" s="99"/>
      <c r="HQ216" s="99"/>
      <c r="HR216" s="99"/>
      <c r="HS216" s="99"/>
      <c r="HT216" s="101"/>
    </row>
    <row r="217" spans="1:256" s="102" customFormat="1">
      <c r="A217" s="61">
        <v>39141260</v>
      </c>
      <c r="B217" s="34" t="s">
        <v>296</v>
      </c>
      <c r="C217" s="57" t="s">
        <v>20</v>
      </c>
      <c r="D217" s="58" t="s">
        <v>40</v>
      </c>
      <c r="E217" s="50">
        <v>80000</v>
      </c>
      <c r="F217" s="50">
        <f t="shared" ref="F217:F222" si="8">E217*G217</f>
        <v>720000</v>
      </c>
      <c r="G217" s="59">
        <v>9</v>
      </c>
      <c r="H217" s="98"/>
      <c r="I217" s="99"/>
      <c r="J217" s="99"/>
      <c r="K217" s="99"/>
      <c r="L217" s="99"/>
      <c r="M217" s="99"/>
      <c r="N217" s="99"/>
      <c r="O217" s="99"/>
      <c r="P217" s="99"/>
      <c r="Q217" s="99"/>
      <c r="R217" s="99"/>
      <c r="S217" s="99"/>
      <c r="T217" s="99"/>
      <c r="U217" s="99"/>
      <c r="V217" s="99"/>
      <c r="W217" s="99"/>
      <c r="X217" s="99"/>
      <c r="Y217" s="99"/>
      <c r="Z217" s="99"/>
      <c r="AA217" s="99"/>
      <c r="AB217" s="99"/>
      <c r="AC217" s="99"/>
      <c r="AD217" s="99"/>
      <c r="AE217" s="99"/>
      <c r="AF217" s="99"/>
      <c r="AG217" s="99"/>
      <c r="AH217" s="99"/>
      <c r="AI217" s="99"/>
      <c r="AJ217" s="99"/>
      <c r="AK217" s="99"/>
      <c r="AL217" s="99"/>
      <c r="AM217" s="99"/>
      <c r="AN217" s="99"/>
      <c r="AO217" s="99"/>
      <c r="AP217" s="99"/>
      <c r="AQ217" s="99"/>
      <c r="AR217" s="99"/>
      <c r="AS217" s="99"/>
      <c r="AT217" s="99"/>
      <c r="AU217" s="99"/>
      <c r="AV217" s="99"/>
      <c r="AW217" s="99"/>
      <c r="AX217" s="99"/>
      <c r="AY217" s="99"/>
      <c r="AZ217" s="99"/>
      <c r="BA217" s="99"/>
      <c r="BB217" s="99"/>
      <c r="BC217" s="99"/>
      <c r="BD217" s="99"/>
      <c r="BE217" s="99"/>
      <c r="BF217" s="99"/>
      <c r="BG217" s="99"/>
      <c r="BH217" s="99"/>
      <c r="BI217" s="99"/>
      <c r="BJ217" s="99"/>
      <c r="BK217" s="99"/>
      <c r="BL217" s="99"/>
      <c r="BM217" s="99"/>
      <c r="BN217" s="99"/>
      <c r="BO217" s="99"/>
      <c r="BP217" s="99"/>
      <c r="BQ217" s="99"/>
      <c r="BR217" s="99"/>
      <c r="BS217" s="99"/>
      <c r="BT217" s="99"/>
      <c r="BU217" s="99"/>
      <c r="BV217" s="99"/>
      <c r="BW217" s="99"/>
      <c r="BX217" s="99"/>
      <c r="BY217" s="99"/>
      <c r="BZ217" s="99"/>
      <c r="CA217" s="99"/>
      <c r="CB217" s="99"/>
      <c r="CC217" s="99"/>
      <c r="CD217" s="99"/>
      <c r="CE217" s="99"/>
      <c r="CF217" s="99"/>
      <c r="CG217" s="99"/>
      <c r="CH217" s="99"/>
      <c r="CI217" s="99"/>
      <c r="CJ217" s="99"/>
      <c r="CK217" s="99"/>
      <c r="CL217" s="99"/>
      <c r="CM217" s="99"/>
      <c r="CN217" s="99"/>
      <c r="CO217" s="99"/>
      <c r="CP217" s="99"/>
      <c r="CQ217" s="99"/>
      <c r="CR217" s="99"/>
      <c r="CS217" s="99"/>
      <c r="CT217" s="99"/>
      <c r="CU217" s="99"/>
      <c r="CV217" s="99"/>
      <c r="CW217" s="99"/>
      <c r="CX217" s="99"/>
      <c r="CY217" s="99"/>
      <c r="CZ217" s="99"/>
      <c r="DA217" s="99"/>
      <c r="DB217" s="99"/>
      <c r="DC217" s="99"/>
      <c r="DD217" s="99"/>
      <c r="DE217" s="99"/>
      <c r="DF217" s="99"/>
      <c r="DG217" s="99"/>
      <c r="DH217" s="99"/>
      <c r="DI217" s="99"/>
      <c r="DJ217" s="99"/>
      <c r="DK217" s="99"/>
      <c r="DL217" s="99"/>
      <c r="DM217" s="99"/>
      <c r="DN217" s="99"/>
      <c r="DO217" s="99"/>
      <c r="DP217" s="99"/>
      <c r="DQ217" s="99"/>
      <c r="DR217" s="99"/>
      <c r="DS217" s="99"/>
      <c r="DT217" s="99"/>
      <c r="DU217" s="99"/>
      <c r="DV217" s="99"/>
      <c r="DW217" s="99"/>
      <c r="DX217" s="99"/>
      <c r="DY217" s="99"/>
      <c r="DZ217" s="99"/>
      <c r="EA217" s="99"/>
      <c r="EB217" s="99"/>
      <c r="EC217" s="99"/>
      <c r="ED217" s="99"/>
      <c r="EE217" s="99"/>
      <c r="EF217" s="99"/>
      <c r="EG217" s="99"/>
      <c r="EH217" s="99"/>
      <c r="EI217" s="100"/>
      <c r="EJ217" s="99"/>
      <c r="EK217" s="99"/>
      <c r="EL217" s="99"/>
      <c r="EM217" s="99"/>
      <c r="EN217" s="99"/>
      <c r="EO217" s="99"/>
      <c r="EP217" s="99"/>
      <c r="EQ217" s="99"/>
      <c r="ER217" s="99"/>
      <c r="ES217" s="99"/>
      <c r="ET217" s="99"/>
      <c r="EU217" s="99"/>
      <c r="EV217" s="99"/>
      <c r="EW217" s="99"/>
      <c r="EX217" s="99"/>
      <c r="EY217" s="99"/>
      <c r="EZ217" s="99"/>
      <c r="FA217" s="99"/>
      <c r="FB217" s="99"/>
      <c r="FC217" s="99"/>
      <c r="FD217" s="99"/>
      <c r="FE217" s="99"/>
      <c r="FF217" s="99"/>
      <c r="FG217" s="99"/>
      <c r="FH217" s="99"/>
      <c r="FI217" s="99"/>
      <c r="FJ217" s="99"/>
      <c r="FK217" s="99"/>
      <c r="FL217" s="99"/>
      <c r="FM217" s="99"/>
      <c r="FN217" s="99"/>
      <c r="FO217" s="99"/>
      <c r="FP217" s="99"/>
      <c r="FQ217" s="99"/>
      <c r="FR217" s="99"/>
      <c r="FS217" s="99"/>
      <c r="FT217" s="99"/>
      <c r="FU217" s="99"/>
      <c r="FV217" s="99"/>
      <c r="FW217" s="99"/>
      <c r="FX217" s="99"/>
      <c r="FY217" s="99"/>
      <c r="FZ217" s="99"/>
      <c r="GA217" s="99"/>
      <c r="GB217" s="99"/>
      <c r="GC217" s="99"/>
      <c r="GD217" s="99"/>
      <c r="GE217" s="99"/>
      <c r="GF217" s="99"/>
      <c r="GG217" s="99"/>
      <c r="GH217" s="99"/>
      <c r="GI217" s="99"/>
      <c r="GJ217" s="99"/>
      <c r="GK217" s="99"/>
      <c r="GL217" s="99"/>
      <c r="GM217" s="99"/>
      <c r="GN217" s="99"/>
      <c r="GO217" s="99"/>
      <c r="GP217" s="99"/>
      <c r="GQ217" s="99"/>
      <c r="GR217" s="99"/>
      <c r="GS217" s="99"/>
      <c r="GT217" s="99"/>
      <c r="GU217" s="99"/>
      <c r="GV217" s="99"/>
      <c r="GW217" s="99"/>
      <c r="GX217" s="99"/>
      <c r="GY217" s="99"/>
      <c r="GZ217" s="99"/>
      <c r="HA217" s="99"/>
      <c r="HB217" s="99"/>
      <c r="HC217" s="99"/>
      <c r="HD217" s="99"/>
      <c r="HE217" s="99"/>
      <c r="HF217" s="99"/>
      <c r="HG217" s="99"/>
      <c r="HH217" s="99"/>
      <c r="HI217" s="99"/>
      <c r="HJ217" s="99"/>
      <c r="HK217" s="99"/>
      <c r="HL217" s="99"/>
      <c r="HM217" s="99"/>
      <c r="HN217" s="99"/>
      <c r="HO217" s="99"/>
      <c r="HP217" s="99"/>
      <c r="HQ217" s="99"/>
      <c r="HR217" s="99"/>
      <c r="HS217" s="99"/>
      <c r="HT217" s="101"/>
    </row>
    <row r="218" spans="1:256" s="102" customFormat="1">
      <c r="A218" s="61">
        <v>39121520</v>
      </c>
      <c r="B218" s="34" t="s">
        <v>297</v>
      </c>
      <c r="C218" s="57" t="s">
        <v>20</v>
      </c>
      <c r="D218" s="58" t="s">
        <v>40</v>
      </c>
      <c r="E218" s="50">
        <v>80000</v>
      </c>
      <c r="F218" s="50">
        <f t="shared" si="8"/>
        <v>800000</v>
      </c>
      <c r="G218" s="59">
        <v>10</v>
      </c>
      <c r="H218" s="98"/>
      <c r="I218" s="99"/>
      <c r="J218" s="99"/>
      <c r="K218" s="99"/>
      <c r="L218" s="99"/>
      <c r="M218" s="99"/>
      <c r="N218" s="99"/>
      <c r="O218" s="99"/>
      <c r="P218" s="99"/>
      <c r="Q218" s="99"/>
      <c r="R218" s="99"/>
      <c r="S218" s="99"/>
      <c r="T218" s="99"/>
      <c r="U218" s="99"/>
      <c r="V218" s="99"/>
      <c r="W218" s="99"/>
      <c r="X218" s="99"/>
      <c r="Y218" s="99"/>
      <c r="Z218" s="99"/>
      <c r="AA218" s="99"/>
      <c r="AB218" s="99"/>
      <c r="AC218" s="99"/>
      <c r="AD218" s="99"/>
      <c r="AE218" s="99"/>
      <c r="AF218" s="99"/>
      <c r="AG218" s="99"/>
      <c r="AH218" s="99"/>
      <c r="AI218" s="99"/>
      <c r="AJ218" s="99"/>
      <c r="AK218" s="99"/>
      <c r="AL218" s="99"/>
      <c r="AM218" s="99"/>
      <c r="AN218" s="99"/>
      <c r="AO218" s="99"/>
      <c r="AP218" s="99"/>
      <c r="AQ218" s="99"/>
      <c r="AR218" s="99"/>
      <c r="AS218" s="99"/>
      <c r="AT218" s="99"/>
      <c r="AU218" s="99"/>
      <c r="AV218" s="99"/>
      <c r="AW218" s="99"/>
      <c r="AX218" s="99"/>
      <c r="AY218" s="99"/>
      <c r="AZ218" s="99"/>
      <c r="BA218" s="99"/>
      <c r="BB218" s="99"/>
      <c r="BC218" s="99"/>
      <c r="BD218" s="99"/>
      <c r="BE218" s="99"/>
      <c r="BF218" s="99"/>
      <c r="BG218" s="99"/>
      <c r="BH218" s="99"/>
      <c r="BI218" s="99"/>
      <c r="BJ218" s="99"/>
      <c r="BK218" s="99"/>
      <c r="BL218" s="99"/>
      <c r="BM218" s="99"/>
      <c r="BN218" s="99"/>
      <c r="BO218" s="99"/>
      <c r="BP218" s="99"/>
      <c r="BQ218" s="99"/>
      <c r="BR218" s="99"/>
      <c r="BS218" s="99"/>
      <c r="BT218" s="99"/>
      <c r="BU218" s="99"/>
      <c r="BV218" s="99"/>
      <c r="BW218" s="99"/>
      <c r="BX218" s="99"/>
      <c r="BY218" s="99"/>
      <c r="BZ218" s="99"/>
      <c r="CA218" s="99"/>
      <c r="CB218" s="99"/>
      <c r="CC218" s="99"/>
      <c r="CD218" s="99"/>
      <c r="CE218" s="99"/>
      <c r="CF218" s="99"/>
      <c r="CG218" s="99"/>
      <c r="CH218" s="99"/>
      <c r="CI218" s="99"/>
      <c r="CJ218" s="99"/>
      <c r="CK218" s="99"/>
      <c r="CL218" s="99"/>
      <c r="CM218" s="99"/>
      <c r="CN218" s="99"/>
      <c r="CO218" s="99"/>
      <c r="CP218" s="99"/>
      <c r="CQ218" s="99"/>
      <c r="CR218" s="99"/>
      <c r="CS218" s="99"/>
      <c r="CT218" s="99"/>
      <c r="CU218" s="99"/>
      <c r="CV218" s="99"/>
      <c r="CW218" s="99"/>
      <c r="CX218" s="99"/>
      <c r="CY218" s="99"/>
      <c r="CZ218" s="99"/>
      <c r="DA218" s="99"/>
      <c r="DB218" s="99"/>
      <c r="DC218" s="99"/>
      <c r="DD218" s="99"/>
      <c r="DE218" s="99"/>
      <c r="DF218" s="99"/>
      <c r="DG218" s="99"/>
      <c r="DH218" s="99"/>
      <c r="DI218" s="99"/>
      <c r="DJ218" s="99"/>
      <c r="DK218" s="99"/>
      <c r="DL218" s="99"/>
      <c r="DM218" s="99"/>
      <c r="DN218" s="99"/>
      <c r="DO218" s="99"/>
      <c r="DP218" s="99"/>
      <c r="DQ218" s="99"/>
      <c r="DR218" s="99"/>
      <c r="DS218" s="99"/>
      <c r="DT218" s="99"/>
      <c r="DU218" s="99"/>
      <c r="DV218" s="99"/>
      <c r="DW218" s="99"/>
      <c r="DX218" s="99"/>
      <c r="DY218" s="99"/>
      <c r="DZ218" s="99"/>
      <c r="EA218" s="99"/>
      <c r="EB218" s="99"/>
      <c r="EC218" s="99"/>
      <c r="ED218" s="99"/>
      <c r="EE218" s="99"/>
      <c r="EF218" s="99"/>
      <c r="EG218" s="99"/>
      <c r="EH218" s="99"/>
      <c r="EI218" s="100"/>
      <c r="EJ218" s="99"/>
      <c r="EK218" s="99"/>
      <c r="EL218" s="99"/>
      <c r="EM218" s="99"/>
      <c r="EN218" s="99"/>
      <c r="EO218" s="99"/>
      <c r="EP218" s="99"/>
      <c r="EQ218" s="99"/>
      <c r="ER218" s="99"/>
      <c r="ES218" s="99"/>
      <c r="ET218" s="99"/>
      <c r="EU218" s="99"/>
      <c r="EV218" s="99"/>
      <c r="EW218" s="99"/>
      <c r="EX218" s="99"/>
      <c r="EY218" s="99"/>
      <c r="EZ218" s="99"/>
      <c r="FA218" s="99"/>
      <c r="FB218" s="99"/>
      <c r="FC218" s="99"/>
      <c r="FD218" s="99"/>
      <c r="FE218" s="99"/>
      <c r="FF218" s="99"/>
      <c r="FG218" s="99"/>
      <c r="FH218" s="99"/>
      <c r="FI218" s="99"/>
      <c r="FJ218" s="99"/>
      <c r="FK218" s="99"/>
      <c r="FL218" s="99"/>
      <c r="FM218" s="99"/>
      <c r="FN218" s="99"/>
      <c r="FO218" s="99"/>
      <c r="FP218" s="99"/>
      <c r="FQ218" s="99"/>
      <c r="FR218" s="99"/>
      <c r="FS218" s="99"/>
      <c r="FT218" s="99"/>
      <c r="FU218" s="99"/>
      <c r="FV218" s="99"/>
      <c r="FW218" s="99"/>
      <c r="FX218" s="99"/>
      <c r="FY218" s="99"/>
      <c r="FZ218" s="99"/>
      <c r="GA218" s="99"/>
      <c r="GB218" s="99"/>
      <c r="GC218" s="99"/>
      <c r="GD218" s="99"/>
      <c r="GE218" s="99"/>
      <c r="GF218" s="99"/>
      <c r="GG218" s="99"/>
      <c r="GH218" s="99"/>
      <c r="GI218" s="99"/>
      <c r="GJ218" s="99"/>
      <c r="GK218" s="99"/>
      <c r="GL218" s="99"/>
      <c r="GM218" s="99"/>
      <c r="GN218" s="99"/>
      <c r="GO218" s="99"/>
      <c r="GP218" s="99"/>
      <c r="GQ218" s="99"/>
      <c r="GR218" s="99"/>
      <c r="GS218" s="99"/>
      <c r="GT218" s="99"/>
      <c r="GU218" s="99"/>
      <c r="GV218" s="99"/>
      <c r="GW218" s="99"/>
      <c r="GX218" s="99"/>
      <c r="GY218" s="99"/>
      <c r="GZ218" s="99"/>
      <c r="HA218" s="99"/>
      <c r="HB218" s="99"/>
      <c r="HC218" s="99"/>
      <c r="HD218" s="99"/>
      <c r="HE218" s="99"/>
      <c r="HF218" s="99"/>
      <c r="HG218" s="99"/>
      <c r="HH218" s="99"/>
      <c r="HI218" s="99"/>
      <c r="HJ218" s="99"/>
      <c r="HK218" s="99"/>
      <c r="HL218" s="99"/>
      <c r="HM218" s="99"/>
      <c r="HN218" s="99"/>
      <c r="HO218" s="99"/>
      <c r="HP218" s="99"/>
      <c r="HQ218" s="99"/>
      <c r="HR218" s="99"/>
      <c r="HS218" s="99"/>
      <c r="HT218" s="101"/>
    </row>
    <row r="219" spans="1:256" s="102" customFormat="1">
      <c r="A219" s="61">
        <v>39138130</v>
      </c>
      <c r="B219" s="34" t="s">
        <v>298</v>
      </c>
      <c r="C219" s="57" t="s">
        <v>20</v>
      </c>
      <c r="D219" s="58" t="s">
        <v>40</v>
      </c>
      <c r="E219" s="50">
        <v>15000</v>
      </c>
      <c r="F219" s="50">
        <f t="shared" si="8"/>
        <v>2550000</v>
      </c>
      <c r="G219" s="59">
        <v>170</v>
      </c>
      <c r="H219" s="98"/>
      <c r="I219" s="99"/>
      <c r="J219" s="99"/>
      <c r="K219" s="99"/>
      <c r="L219" s="99"/>
      <c r="M219" s="99"/>
      <c r="N219" s="99"/>
      <c r="O219" s="99"/>
      <c r="P219" s="99"/>
      <c r="Q219" s="99"/>
      <c r="R219" s="99"/>
      <c r="S219" s="99"/>
      <c r="T219" s="99"/>
      <c r="U219" s="99"/>
      <c r="V219" s="99"/>
      <c r="W219" s="99"/>
      <c r="X219" s="99"/>
      <c r="Y219" s="99"/>
      <c r="Z219" s="99"/>
      <c r="AA219" s="99"/>
      <c r="AB219" s="99"/>
      <c r="AC219" s="99"/>
      <c r="AD219" s="99"/>
      <c r="AE219" s="99"/>
      <c r="AF219" s="99"/>
      <c r="AG219" s="99"/>
      <c r="AH219" s="99"/>
      <c r="AI219" s="99"/>
      <c r="AJ219" s="99"/>
      <c r="AK219" s="99"/>
      <c r="AL219" s="99"/>
      <c r="AM219" s="99"/>
      <c r="AN219" s="99"/>
      <c r="AO219" s="99"/>
      <c r="AP219" s="99"/>
      <c r="AQ219" s="99"/>
      <c r="AR219" s="99"/>
      <c r="AS219" s="99"/>
      <c r="AT219" s="99"/>
      <c r="AU219" s="99"/>
      <c r="AV219" s="99"/>
      <c r="AW219" s="99"/>
      <c r="AX219" s="99"/>
      <c r="AY219" s="99"/>
      <c r="AZ219" s="99"/>
      <c r="BA219" s="99"/>
      <c r="BB219" s="99"/>
      <c r="BC219" s="99"/>
      <c r="BD219" s="99"/>
      <c r="BE219" s="99"/>
      <c r="BF219" s="99"/>
      <c r="BG219" s="99"/>
      <c r="BH219" s="99"/>
      <c r="BI219" s="99"/>
      <c r="BJ219" s="99"/>
      <c r="BK219" s="99"/>
      <c r="BL219" s="99"/>
      <c r="BM219" s="99"/>
      <c r="BN219" s="99"/>
      <c r="BO219" s="99"/>
      <c r="BP219" s="99"/>
      <c r="BQ219" s="99"/>
      <c r="BR219" s="99"/>
      <c r="BS219" s="99"/>
      <c r="BT219" s="99"/>
      <c r="BU219" s="99"/>
      <c r="BV219" s="99"/>
      <c r="BW219" s="99"/>
      <c r="BX219" s="99"/>
      <c r="BY219" s="99"/>
      <c r="BZ219" s="99"/>
      <c r="CA219" s="99"/>
      <c r="CB219" s="99"/>
      <c r="CC219" s="99"/>
      <c r="CD219" s="99"/>
      <c r="CE219" s="99"/>
      <c r="CF219" s="99"/>
      <c r="CG219" s="99"/>
      <c r="CH219" s="99"/>
      <c r="CI219" s="99"/>
      <c r="CJ219" s="99"/>
      <c r="CK219" s="99"/>
      <c r="CL219" s="99"/>
      <c r="CM219" s="99"/>
      <c r="CN219" s="99"/>
      <c r="CO219" s="99"/>
      <c r="CP219" s="99"/>
      <c r="CQ219" s="99"/>
      <c r="CR219" s="99"/>
      <c r="CS219" s="99"/>
      <c r="CT219" s="99"/>
      <c r="CU219" s="99"/>
      <c r="CV219" s="99"/>
      <c r="CW219" s="99"/>
      <c r="CX219" s="99"/>
      <c r="CY219" s="99"/>
      <c r="CZ219" s="99"/>
      <c r="DA219" s="99"/>
      <c r="DB219" s="99"/>
      <c r="DC219" s="99"/>
      <c r="DD219" s="99"/>
      <c r="DE219" s="99"/>
      <c r="DF219" s="99"/>
      <c r="DG219" s="99"/>
      <c r="DH219" s="99"/>
      <c r="DI219" s="99"/>
      <c r="DJ219" s="99"/>
      <c r="DK219" s="99"/>
      <c r="DL219" s="99"/>
      <c r="DM219" s="99"/>
      <c r="DN219" s="99"/>
      <c r="DO219" s="99"/>
      <c r="DP219" s="99"/>
      <c r="DQ219" s="99"/>
      <c r="DR219" s="99"/>
      <c r="DS219" s="99"/>
      <c r="DT219" s="99"/>
      <c r="DU219" s="99"/>
      <c r="DV219" s="99"/>
      <c r="DW219" s="99"/>
      <c r="DX219" s="99"/>
      <c r="DY219" s="99"/>
      <c r="DZ219" s="99"/>
      <c r="EA219" s="99"/>
      <c r="EB219" s="99"/>
      <c r="EC219" s="99"/>
      <c r="ED219" s="99"/>
      <c r="EE219" s="99"/>
      <c r="EF219" s="99"/>
      <c r="EG219" s="99"/>
      <c r="EH219" s="99"/>
      <c r="EI219" s="100"/>
      <c r="EJ219" s="99"/>
      <c r="EK219" s="99"/>
      <c r="EL219" s="99"/>
      <c r="EM219" s="99"/>
      <c r="EN219" s="99"/>
      <c r="EO219" s="99"/>
      <c r="EP219" s="99"/>
      <c r="EQ219" s="99"/>
      <c r="ER219" s="99"/>
      <c r="ES219" s="99"/>
      <c r="ET219" s="99"/>
      <c r="EU219" s="99"/>
      <c r="EV219" s="99"/>
      <c r="EW219" s="99"/>
      <c r="EX219" s="99"/>
      <c r="EY219" s="99"/>
      <c r="EZ219" s="99"/>
      <c r="FA219" s="99"/>
      <c r="FB219" s="99"/>
      <c r="FC219" s="99"/>
      <c r="FD219" s="99"/>
      <c r="FE219" s="99"/>
      <c r="FF219" s="99"/>
      <c r="FG219" s="99"/>
      <c r="FH219" s="99"/>
      <c r="FI219" s="99"/>
      <c r="FJ219" s="99"/>
      <c r="FK219" s="99"/>
      <c r="FL219" s="99"/>
      <c r="FM219" s="99"/>
      <c r="FN219" s="99"/>
      <c r="FO219" s="99"/>
      <c r="FP219" s="99"/>
      <c r="FQ219" s="99"/>
      <c r="FR219" s="99"/>
      <c r="FS219" s="99"/>
      <c r="FT219" s="99"/>
      <c r="FU219" s="99"/>
      <c r="FV219" s="99"/>
      <c r="FW219" s="99"/>
      <c r="FX219" s="99"/>
      <c r="FY219" s="99"/>
      <c r="FZ219" s="99"/>
      <c r="GA219" s="99"/>
      <c r="GB219" s="99"/>
      <c r="GC219" s="99"/>
      <c r="GD219" s="99"/>
      <c r="GE219" s="99"/>
      <c r="GF219" s="99"/>
      <c r="GG219" s="99"/>
      <c r="GH219" s="99"/>
      <c r="GI219" s="99"/>
      <c r="GJ219" s="99"/>
      <c r="GK219" s="99"/>
      <c r="GL219" s="99"/>
      <c r="GM219" s="99"/>
      <c r="GN219" s="99"/>
      <c r="GO219" s="99"/>
      <c r="GP219" s="99"/>
      <c r="GQ219" s="99"/>
      <c r="GR219" s="99"/>
      <c r="GS219" s="99"/>
      <c r="GT219" s="99"/>
      <c r="GU219" s="99"/>
      <c r="GV219" s="99"/>
      <c r="GW219" s="99"/>
      <c r="GX219" s="99"/>
      <c r="GY219" s="99"/>
      <c r="GZ219" s="99"/>
      <c r="HA219" s="99"/>
      <c r="HB219" s="99"/>
      <c r="HC219" s="99"/>
      <c r="HD219" s="99"/>
      <c r="HE219" s="99"/>
      <c r="HF219" s="99"/>
      <c r="HG219" s="99"/>
      <c r="HH219" s="99"/>
      <c r="HI219" s="99"/>
      <c r="HJ219" s="99"/>
      <c r="HK219" s="99"/>
      <c r="HL219" s="99"/>
      <c r="HM219" s="99"/>
      <c r="HN219" s="99"/>
      <c r="HO219" s="99"/>
      <c r="HP219" s="99"/>
      <c r="HQ219" s="99"/>
      <c r="HR219" s="99"/>
      <c r="HS219" s="99"/>
      <c r="HT219" s="101"/>
    </row>
    <row r="220" spans="1:256" s="102" customFormat="1">
      <c r="A220" s="61">
        <v>39138130</v>
      </c>
      <c r="B220" s="34" t="s">
        <v>299</v>
      </c>
      <c r="C220" s="57" t="s">
        <v>20</v>
      </c>
      <c r="D220" s="58" t="s">
        <v>40</v>
      </c>
      <c r="E220" s="50">
        <v>24000</v>
      </c>
      <c r="F220" s="50">
        <f t="shared" si="8"/>
        <v>600000</v>
      </c>
      <c r="G220" s="59">
        <v>25</v>
      </c>
      <c r="H220" s="98"/>
      <c r="I220" s="99"/>
      <c r="J220" s="99"/>
      <c r="K220" s="99"/>
      <c r="L220" s="99"/>
      <c r="M220" s="99"/>
      <c r="N220" s="99"/>
      <c r="O220" s="99"/>
      <c r="P220" s="99"/>
      <c r="Q220" s="99"/>
      <c r="R220" s="99"/>
      <c r="S220" s="99"/>
      <c r="T220" s="99"/>
      <c r="U220" s="99"/>
      <c r="V220" s="99"/>
      <c r="W220" s="99"/>
      <c r="X220" s="99"/>
      <c r="Y220" s="99"/>
      <c r="Z220" s="99"/>
      <c r="AA220" s="99"/>
      <c r="AB220" s="99"/>
      <c r="AC220" s="99"/>
      <c r="AD220" s="99"/>
      <c r="AE220" s="99"/>
      <c r="AF220" s="99"/>
      <c r="AG220" s="99"/>
      <c r="AH220" s="99"/>
      <c r="AI220" s="99"/>
      <c r="AJ220" s="99"/>
      <c r="AK220" s="99"/>
      <c r="AL220" s="99"/>
      <c r="AM220" s="99"/>
      <c r="AN220" s="99"/>
      <c r="AO220" s="99"/>
      <c r="AP220" s="99"/>
      <c r="AQ220" s="99"/>
      <c r="AR220" s="99"/>
      <c r="AS220" s="99"/>
      <c r="AT220" s="99"/>
      <c r="AU220" s="99"/>
      <c r="AV220" s="99"/>
      <c r="AW220" s="99"/>
      <c r="AX220" s="99"/>
      <c r="AY220" s="99"/>
      <c r="AZ220" s="99"/>
      <c r="BA220" s="99"/>
      <c r="BB220" s="99"/>
      <c r="BC220" s="99"/>
      <c r="BD220" s="99"/>
      <c r="BE220" s="99"/>
      <c r="BF220" s="99"/>
      <c r="BG220" s="99"/>
      <c r="BH220" s="99"/>
      <c r="BI220" s="99"/>
      <c r="BJ220" s="99"/>
      <c r="BK220" s="99"/>
      <c r="BL220" s="99"/>
      <c r="BM220" s="99"/>
      <c r="BN220" s="99"/>
      <c r="BO220" s="99"/>
      <c r="BP220" s="99"/>
      <c r="BQ220" s="99"/>
      <c r="BR220" s="99"/>
      <c r="BS220" s="99"/>
      <c r="BT220" s="99"/>
      <c r="BU220" s="99"/>
      <c r="BV220" s="99"/>
      <c r="BW220" s="99"/>
      <c r="BX220" s="99"/>
      <c r="BY220" s="99"/>
      <c r="BZ220" s="99"/>
      <c r="CA220" s="99"/>
      <c r="CB220" s="99"/>
      <c r="CC220" s="99"/>
      <c r="CD220" s="99"/>
      <c r="CE220" s="99"/>
      <c r="CF220" s="99"/>
      <c r="CG220" s="99"/>
      <c r="CH220" s="99"/>
      <c r="CI220" s="99"/>
      <c r="CJ220" s="99"/>
      <c r="CK220" s="99"/>
      <c r="CL220" s="99"/>
      <c r="CM220" s="99"/>
      <c r="CN220" s="99"/>
      <c r="CO220" s="99"/>
      <c r="CP220" s="99"/>
      <c r="CQ220" s="99"/>
      <c r="CR220" s="99"/>
      <c r="CS220" s="99"/>
      <c r="CT220" s="99"/>
      <c r="CU220" s="99"/>
      <c r="CV220" s="99"/>
      <c r="CW220" s="99"/>
      <c r="CX220" s="99"/>
      <c r="CY220" s="99"/>
      <c r="CZ220" s="99"/>
      <c r="DA220" s="99"/>
      <c r="DB220" s="99"/>
      <c r="DC220" s="99"/>
      <c r="DD220" s="99"/>
      <c r="DE220" s="99"/>
      <c r="DF220" s="99"/>
      <c r="DG220" s="99"/>
      <c r="DH220" s="99"/>
      <c r="DI220" s="99"/>
      <c r="DJ220" s="99"/>
      <c r="DK220" s="99"/>
      <c r="DL220" s="99"/>
      <c r="DM220" s="99"/>
      <c r="DN220" s="99"/>
      <c r="DO220" s="99"/>
      <c r="DP220" s="99"/>
      <c r="DQ220" s="99"/>
      <c r="DR220" s="99"/>
      <c r="DS220" s="99"/>
      <c r="DT220" s="99"/>
      <c r="DU220" s="99"/>
      <c r="DV220" s="99"/>
      <c r="DW220" s="99"/>
      <c r="DX220" s="99"/>
      <c r="DY220" s="99"/>
      <c r="DZ220" s="99"/>
      <c r="EA220" s="99"/>
      <c r="EB220" s="99"/>
      <c r="EC220" s="99"/>
      <c r="ED220" s="99"/>
      <c r="EE220" s="99"/>
      <c r="EF220" s="99"/>
      <c r="EG220" s="99"/>
      <c r="EH220" s="99"/>
      <c r="EI220" s="100"/>
      <c r="EJ220" s="99"/>
      <c r="EK220" s="99"/>
      <c r="EL220" s="99"/>
      <c r="EM220" s="99"/>
      <c r="EN220" s="99"/>
      <c r="EO220" s="99"/>
      <c r="EP220" s="99"/>
      <c r="EQ220" s="99"/>
      <c r="ER220" s="99"/>
      <c r="ES220" s="99"/>
      <c r="ET220" s="99"/>
      <c r="EU220" s="99"/>
      <c r="EV220" s="99"/>
      <c r="EW220" s="99"/>
      <c r="EX220" s="99"/>
      <c r="EY220" s="99"/>
      <c r="EZ220" s="99"/>
      <c r="FA220" s="99"/>
      <c r="FB220" s="99"/>
      <c r="FC220" s="99"/>
      <c r="FD220" s="99"/>
      <c r="FE220" s="99"/>
      <c r="FF220" s="99"/>
      <c r="FG220" s="99"/>
      <c r="FH220" s="99"/>
      <c r="FI220" s="99"/>
      <c r="FJ220" s="99"/>
      <c r="FK220" s="99"/>
      <c r="FL220" s="99"/>
      <c r="FM220" s="99"/>
      <c r="FN220" s="99"/>
      <c r="FO220" s="99"/>
      <c r="FP220" s="99"/>
      <c r="FQ220" s="99"/>
      <c r="FR220" s="99"/>
      <c r="FS220" s="99"/>
      <c r="FT220" s="99"/>
      <c r="FU220" s="99"/>
      <c r="FV220" s="99"/>
      <c r="FW220" s="99"/>
      <c r="FX220" s="99"/>
      <c r="FY220" s="99"/>
      <c r="FZ220" s="99"/>
      <c r="GA220" s="99"/>
      <c r="GB220" s="99"/>
      <c r="GC220" s="99"/>
      <c r="GD220" s="99"/>
      <c r="GE220" s="99"/>
      <c r="GF220" s="99"/>
      <c r="GG220" s="99"/>
      <c r="GH220" s="99"/>
      <c r="GI220" s="99"/>
      <c r="GJ220" s="99"/>
      <c r="GK220" s="99"/>
      <c r="GL220" s="99"/>
      <c r="GM220" s="99"/>
      <c r="GN220" s="99"/>
      <c r="GO220" s="99"/>
      <c r="GP220" s="99"/>
      <c r="GQ220" s="99"/>
      <c r="GR220" s="99"/>
      <c r="GS220" s="99"/>
      <c r="GT220" s="99"/>
      <c r="GU220" s="99"/>
      <c r="GV220" s="99"/>
      <c r="GW220" s="99"/>
      <c r="GX220" s="99"/>
      <c r="GY220" s="99"/>
      <c r="GZ220" s="99"/>
      <c r="HA220" s="99"/>
      <c r="HB220" s="99"/>
      <c r="HC220" s="99"/>
      <c r="HD220" s="99"/>
      <c r="HE220" s="99"/>
      <c r="HF220" s="99"/>
      <c r="HG220" s="99"/>
      <c r="HH220" s="99"/>
      <c r="HI220" s="99"/>
      <c r="HJ220" s="99"/>
      <c r="HK220" s="99"/>
      <c r="HL220" s="99"/>
      <c r="HM220" s="99"/>
      <c r="HN220" s="99"/>
      <c r="HO220" s="99"/>
      <c r="HP220" s="99"/>
      <c r="HQ220" s="99"/>
      <c r="HR220" s="99"/>
      <c r="HS220" s="99"/>
      <c r="HT220" s="101"/>
    </row>
    <row r="221" spans="1:256" s="105" customFormat="1">
      <c r="A221" s="56">
        <v>39138320</v>
      </c>
      <c r="B221" s="34" t="s">
        <v>300</v>
      </c>
      <c r="C221" s="57" t="s">
        <v>20</v>
      </c>
      <c r="D221" s="58" t="s">
        <v>40</v>
      </c>
      <c r="E221" s="50">
        <v>50000</v>
      </c>
      <c r="F221" s="50">
        <f t="shared" si="8"/>
        <v>400000</v>
      </c>
      <c r="G221" s="59">
        <v>8</v>
      </c>
      <c r="H221" s="98"/>
      <c r="I221" s="103"/>
      <c r="J221" s="99"/>
      <c r="K221" s="103"/>
      <c r="L221" s="99"/>
      <c r="M221" s="103"/>
      <c r="N221" s="99"/>
      <c r="O221" s="103"/>
      <c r="P221" s="99"/>
      <c r="Q221" s="103"/>
      <c r="R221" s="99"/>
      <c r="S221" s="103"/>
      <c r="T221" s="99"/>
      <c r="U221" s="103"/>
      <c r="V221" s="99"/>
      <c r="W221" s="103"/>
      <c r="X221" s="99"/>
      <c r="Y221" s="103"/>
      <c r="Z221" s="99"/>
      <c r="AA221" s="103"/>
      <c r="AB221" s="99"/>
      <c r="AC221" s="103"/>
      <c r="AD221" s="99"/>
      <c r="AE221" s="103"/>
      <c r="AF221" s="99"/>
      <c r="AG221" s="103"/>
      <c r="AH221" s="99"/>
      <c r="AI221" s="103"/>
      <c r="AJ221" s="99"/>
      <c r="AK221" s="103"/>
      <c r="AL221" s="99"/>
      <c r="AM221" s="103"/>
      <c r="AN221" s="99"/>
      <c r="AO221" s="103"/>
      <c r="AP221" s="99"/>
      <c r="AQ221" s="103"/>
      <c r="AR221" s="99"/>
      <c r="AS221" s="103"/>
      <c r="AT221" s="99"/>
      <c r="AU221" s="103"/>
      <c r="AV221" s="99"/>
      <c r="AW221" s="103"/>
      <c r="AX221" s="99"/>
      <c r="AY221" s="103"/>
      <c r="AZ221" s="99"/>
      <c r="BA221" s="103"/>
      <c r="BB221" s="99"/>
      <c r="BC221" s="103"/>
      <c r="BD221" s="99"/>
      <c r="BE221" s="103"/>
      <c r="BF221" s="99"/>
      <c r="BG221" s="103"/>
      <c r="BH221" s="99"/>
      <c r="BI221" s="103"/>
      <c r="BJ221" s="99"/>
      <c r="BK221" s="103"/>
      <c r="BL221" s="99"/>
      <c r="BM221" s="103"/>
      <c r="BN221" s="99"/>
      <c r="BO221" s="103"/>
      <c r="BP221" s="99"/>
      <c r="BQ221" s="103"/>
      <c r="BR221" s="99"/>
      <c r="BS221" s="103"/>
      <c r="BT221" s="99"/>
      <c r="BU221" s="103"/>
      <c r="BV221" s="99"/>
      <c r="BW221" s="103"/>
      <c r="BX221" s="99"/>
      <c r="BY221" s="103"/>
      <c r="BZ221" s="99"/>
      <c r="CA221" s="103"/>
      <c r="CB221" s="99"/>
      <c r="CC221" s="103"/>
      <c r="CD221" s="99"/>
      <c r="CE221" s="103"/>
      <c r="CF221" s="99"/>
      <c r="CG221" s="103"/>
      <c r="CH221" s="99"/>
      <c r="CI221" s="103"/>
      <c r="CJ221" s="99"/>
      <c r="CK221" s="103"/>
      <c r="CL221" s="99"/>
      <c r="CM221" s="103"/>
      <c r="CN221" s="99"/>
      <c r="CO221" s="103"/>
      <c r="CP221" s="99"/>
      <c r="CQ221" s="103"/>
      <c r="CR221" s="99"/>
      <c r="CS221" s="103"/>
      <c r="CT221" s="99"/>
      <c r="CU221" s="103"/>
      <c r="CV221" s="99"/>
      <c r="CW221" s="103"/>
      <c r="CX221" s="99"/>
      <c r="CY221" s="103"/>
      <c r="CZ221" s="99"/>
      <c r="DA221" s="103"/>
      <c r="DB221" s="99"/>
      <c r="DC221" s="103"/>
      <c r="DD221" s="99"/>
      <c r="DE221" s="103"/>
      <c r="DF221" s="99"/>
      <c r="DG221" s="103"/>
      <c r="DH221" s="99"/>
      <c r="DI221" s="103"/>
      <c r="DJ221" s="99"/>
      <c r="DK221" s="103"/>
      <c r="DL221" s="99"/>
      <c r="DM221" s="103"/>
      <c r="DN221" s="99"/>
      <c r="DO221" s="103"/>
      <c r="DP221" s="99"/>
      <c r="DQ221" s="103"/>
      <c r="DR221" s="99"/>
      <c r="DS221" s="103"/>
      <c r="DT221" s="99"/>
      <c r="DU221" s="103"/>
      <c r="DV221" s="99"/>
      <c r="DW221" s="103"/>
      <c r="DX221" s="99"/>
      <c r="DY221" s="103"/>
      <c r="DZ221" s="99"/>
      <c r="EA221" s="103"/>
      <c r="EB221" s="99"/>
      <c r="EC221" s="103"/>
      <c r="ED221" s="99"/>
      <c r="EE221" s="103"/>
      <c r="EF221" s="99"/>
      <c r="EG221" s="103"/>
      <c r="EH221" s="99"/>
      <c r="EI221" s="104"/>
      <c r="EJ221" s="99"/>
      <c r="EK221" s="103"/>
      <c r="EL221" s="99"/>
      <c r="EM221" s="103"/>
      <c r="EN221" s="99"/>
      <c r="EO221" s="103"/>
      <c r="EP221" s="99"/>
      <c r="EQ221" s="103"/>
      <c r="ER221" s="99"/>
      <c r="ES221" s="103"/>
      <c r="ET221" s="99"/>
      <c r="EU221" s="103"/>
      <c r="EV221" s="99"/>
      <c r="EW221" s="103"/>
      <c r="EX221" s="99"/>
      <c r="EY221" s="103"/>
      <c r="EZ221" s="99"/>
      <c r="FA221" s="103"/>
      <c r="FB221" s="99"/>
      <c r="FC221" s="103"/>
      <c r="FD221" s="99"/>
      <c r="FE221" s="103"/>
      <c r="FF221" s="99"/>
      <c r="FG221" s="103"/>
      <c r="FH221" s="99"/>
      <c r="FI221" s="103"/>
      <c r="FJ221" s="99"/>
      <c r="FK221" s="103"/>
      <c r="FL221" s="99"/>
      <c r="FM221" s="103"/>
      <c r="FN221" s="99"/>
      <c r="FO221" s="103"/>
      <c r="FP221" s="99"/>
      <c r="FQ221" s="103"/>
      <c r="FR221" s="99"/>
      <c r="FS221" s="103"/>
      <c r="FT221" s="99"/>
      <c r="FU221" s="103"/>
      <c r="FV221" s="99"/>
      <c r="FW221" s="103"/>
      <c r="FX221" s="99"/>
      <c r="FY221" s="103"/>
      <c r="FZ221" s="99"/>
      <c r="GA221" s="103"/>
      <c r="GB221" s="99"/>
      <c r="GC221" s="103"/>
      <c r="GD221" s="99"/>
      <c r="GE221" s="103"/>
      <c r="GF221" s="99"/>
      <c r="GG221" s="103"/>
      <c r="GH221" s="99"/>
      <c r="GI221" s="103"/>
      <c r="GJ221" s="99"/>
      <c r="GK221" s="103"/>
      <c r="GL221" s="99"/>
      <c r="GM221" s="103"/>
      <c r="GN221" s="99"/>
      <c r="GO221" s="103"/>
      <c r="GP221" s="99"/>
      <c r="GQ221" s="103"/>
      <c r="GR221" s="99"/>
      <c r="GS221" s="103"/>
      <c r="GT221" s="99"/>
      <c r="GU221" s="103"/>
      <c r="GV221" s="99"/>
      <c r="GW221" s="103"/>
      <c r="GX221" s="99"/>
      <c r="GY221" s="103"/>
      <c r="GZ221" s="99"/>
      <c r="HA221" s="103"/>
      <c r="HB221" s="99"/>
      <c r="HC221" s="103"/>
      <c r="HD221" s="99"/>
      <c r="HE221" s="103"/>
      <c r="HF221" s="99"/>
      <c r="HG221" s="103"/>
      <c r="HH221" s="99"/>
      <c r="HI221" s="103"/>
      <c r="HJ221" s="99"/>
      <c r="HK221" s="103"/>
      <c r="HL221" s="99"/>
      <c r="HM221" s="103"/>
      <c r="HN221" s="99"/>
      <c r="HO221" s="103"/>
      <c r="HP221" s="99"/>
      <c r="HQ221" s="103"/>
      <c r="HR221" s="99"/>
      <c r="HS221" s="103"/>
      <c r="HT221" s="99"/>
      <c r="HU221" s="104"/>
      <c r="HV221" s="99"/>
      <c r="HW221" s="104"/>
      <c r="HX221" s="99"/>
      <c r="HY221" s="104"/>
      <c r="HZ221" s="99"/>
      <c r="IA221" s="104"/>
      <c r="IB221" s="99"/>
      <c r="IC221" s="104"/>
      <c r="ID221" s="99"/>
      <c r="IE221" s="104"/>
      <c r="IF221" s="99"/>
      <c r="IG221" s="104"/>
      <c r="IH221" s="99"/>
      <c r="II221" s="104"/>
      <c r="IJ221" s="99"/>
      <c r="IK221" s="104"/>
      <c r="IL221" s="99"/>
      <c r="IM221" s="104"/>
      <c r="IN221" s="99"/>
      <c r="IO221" s="104"/>
      <c r="IP221" s="99"/>
      <c r="IQ221" s="104"/>
      <c r="IR221" s="99"/>
      <c r="IS221" s="104"/>
      <c r="IT221" s="99"/>
      <c r="IU221" s="104"/>
      <c r="IV221" s="99"/>
    </row>
    <row r="222" spans="1:256" s="109" customFormat="1">
      <c r="A222" s="56" t="s">
        <v>301</v>
      </c>
      <c r="B222" s="34" t="s">
        <v>302</v>
      </c>
      <c r="C222" s="57" t="s">
        <v>20</v>
      </c>
      <c r="D222" s="58" t="s">
        <v>40</v>
      </c>
      <c r="E222" s="50">
        <v>15000</v>
      </c>
      <c r="F222" s="50">
        <f t="shared" si="8"/>
        <v>90000</v>
      </c>
      <c r="G222" s="59">
        <v>6</v>
      </c>
      <c r="H222" s="98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106"/>
      <c r="Y222" s="106"/>
      <c r="Z222" s="106"/>
      <c r="AA222" s="106"/>
      <c r="AB222" s="106"/>
      <c r="AC222" s="106"/>
      <c r="AD222" s="106"/>
      <c r="AE222" s="106"/>
      <c r="AF222" s="106"/>
      <c r="AG222" s="106"/>
      <c r="AH222" s="106"/>
      <c r="AI222" s="106"/>
      <c r="AJ222" s="106"/>
      <c r="AK222" s="106"/>
      <c r="AL222" s="106"/>
      <c r="AM222" s="106"/>
      <c r="AN222" s="106"/>
      <c r="AO222" s="106"/>
      <c r="AP222" s="106"/>
      <c r="AQ222" s="106"/>
      <c r="AR222" s="106"/>
      <c r="AS222" s="106"/>
      <c r="AT222" s="106"/>
      <c r="AU222" s="106"/>
      <c r="AV222" s="106"/>
      <c r="AW222" s="106"/>
      <c r="AX222" s="106"/>
      <c r="AY222" s="106"/>
      <c r="AZ222" s="106"/>
      <c r="BA222" s="106"/>
      <c r="BB222" s="106"/>
      <c r="BC222" s="106"/>
      <c r="BD222" s="106"/>
      <c r="BE222" s="106"/>
      <c r="BF222" s="106"/>
      <c r="BG222" s="106"/>
      <c r="BH222" s="106"/>
      <c r="BI222" s="106"/>
      <c r="BJ222" s="106"/>
      <c r="BK222" s="106"/>
      <c r="BL222" s="106"/>
      <c r="BM222" s="106"/>
      <c r="BN222" s="106"/>
      <c r="BO222" s="106"/>
      <c r="BP222" s="106"/>
      <c r="BQ222" s="106"/>
      <c r="BR222" s="106"/>
      <c r="BS222" s="106"/>
      <c r="BT222" s="106"/>
      <c r="BU222" s="106"/>
      <c r="BV222" s="106"/>
      <c r="BW222" s="106"/>
      <c r="BX222" s="106"/>
      <c r="BY222" s="106"/>
      <c r="BZ222" s="106"/>
      <c r="CA222" s="106"/>
      <c r="CB222" s="106"/>
      <c r="CC222" s="106"/>
      <c r="CD222" s="106"/>
      <c r="CE222" s="106"/>
      <c r="CF222" s="106"/>
      <c r="CG222" s="106"/>
      <c r="CH222" s="106"/>
      <c r="CI222" s="106"/>
      <c r="CJ222" s="106"/>
      <c r="CK222" s="106"/>
      <c r="CL222" s="106"/>
      <c r="CM222" s="106"/>
      <c r="CN222" s="106"/>
      <c r="CO222" s="106"/>
      <c r="CP222" s="106"/>
      <c r="CQ222" s="106"/>
      <c r="CR222" s="106"/>
      <c r="CS222" s="106"/>
      <c r="CT222" s="106"/>
      <c r="CU222" s="106"/>
      <c r="CV222" s="106"/>
      <c r="CW222" s="106"/>
      <c r="CX222" s="106"/>
      <c r="CY222" s="106"/>
      <c r="CZ222" s="106"/>
      <c r="DA222" s="106"/>
      <c r="DB222" s="106"/>
      <c r="DC222" s="106"/>
      <c r="DD222" s="106"/>
      <c r="DE222" s="106"/>
      <c r="DF222" s="106"/>
      <c r="DG222" s="106"/>
      <c r="DH222" s="106"/>
      <c r="DI222" s="106"/>
      <c r="DJ222" s="106"/>
      <c r="DK222" s="106"/>
      <c r="DL222" s="106"/>
      <c r="DM222" s="106"/>
      <c r="DN222" s="106"/>
      <c r="DO222" s="106"/>
      <c r="DP222" s="106"/>
      <c r="DQ222" s="106"/>
      <c r="DR222" s="106"/>
      <c r="DS222" s="106"/>
      <c r="DT222" s="106"/>
      <c r="DU222" s="106"/>
      <c r="DV222" s="106"/>
      <c r="DW222" s="106"/>
      <c r="DX222" s="106"/>
      <c r="DY222" s="106"/>
      <c r="DZ222" s="106"/>
      <c r="EA222" s="106"/>
      <c r="EB222" s="106"/>
      <c r="EC222" s="106"/>
      <c r="ED222" s="106"/>
      <c r="EE222" s="106"/>
      <c r="EF222" s="106"/>
      <c r="EG222" s="106"/>
      <c r="EH222" s="106"/>
      <c r="EI222" s="107"/>
      <c r="EJ222" s="106"/>
      <c r="EK222" s="106"/>
      <c r="EL222" s="106"/>
      <c r="EM222" s="106"/>
      <c r="EN222" s="106"/>
      <c r="EO222" s="106"/>
      <c r="EP222" s="106"/>
      <c r="EQ222" s="106"/>
      <c r="ER222" s="106"/>
      <c r="ES222" s="106"/>
      <c r="ET222" s="106"/>
      <c r="EU222" s="106"/>
      <c r="EV222" s="106"/>
      <c r="EW222" s="106"/>
      <c r="EX222" s="106"/>
      <c r="EY222" s="106"/>
      <c r="EZ222" s="106"/>
      <c r="FA222" s="106"/>
      <c r="FB222" s="106"/>
      <c r="FC222" s="106"/>
      <c r="FD222" s="106"/>
      <c r="FE222" s="106"/>
      <c r="FF222" s="106"/>
      <c r="FG222" s="106"/>
      <c r="FH222" s="106"/>
      <c r="FI222" s="106"/>
      <c r="FJ222" s="106"/>
      <c r="FK222" s="106"/>
      <c r="FL222" s="106"/>
      <c r="FM222" s="106"/>
      <c r="FN222" s="106"/>
      <c r="FO222" s="106"/>
      <c r="FP222" s="106"/>
      <c r="FQ222" s="106"/>
      <c r="FR222" s="106"/>
      <c r="FS222" s="106"/>
      <c r="FT222" s="106"/>
      <c r="FU222" s="106"/>
      <c r="FV222" s="106"/>
      <c r="FW222" s="106"/>
      <c r="FX222" s="106"/>
      <c r="FY222" s="106"/>
      <c r="FZ222" s="106"/>
      <c r="GA222" s="106"/>
      <c r="GB222" s="106"/>
      <c r="GC222" s="106"/>
      <c r="GD222" s="106"/>
      <c r="GE222" s="106"/>
      <c r="GF222" s="106"/>
      <c r="GG222" s="106"/>
      <c r="GH222" s="106"/>
      <c r="GI222" s="106"/>
      <c r="GJ222" s="106"/>
      <c r="GK222" s="106"/>
      <c r="GL222" s="106"/>
      <c r="GM222" s="106"/>
      <c r="GN222" s="106"/>
      <c r="GO222" s="106"/>
      <c r="GP222" s="106"/>
      <c r="GQ222" s="106"/>
      <c r="GR222" s="106"/>
      <c r="GS222" s="106"/>
      <c r="GT222" s="106"/>
      <c r="GU222" s="106"/>
      <c r="GV222" s="106"/>
      <c r="GW222" s="106"/>
      <c r="GX222" s="106"/>
      <c r="GY222" s="106"/>
      <c r="GZ222" s="106"/>
      <c r="HA222" s="106"/>
      <c r="HB222" s="106"/>
      <c r="HC222" s="106"/>
      <c r="HD222" s="106"/>
      <c r="HE222" s="106"/>
      <c r="HF222" s="106"/>
      <c r="HG222" s="106"/>
      <c r="HH222" s="106"/>
      <c r="HI222" s="106"/>
      <c r="HJ222" s="106"/>
      <c r="HK222" s="106"/>
      <c r="HL222" s="106"/>
      <c r="HM222" s="106"/>
      <c r="HN222" s="106"/>
      <c r="HO222" s="106"/>
      <c r="HP222" s="106"/>
      <c r="HQ222" s="106"/>
      <c r="HR222" s="106"/>
      <c r="HS222" s="106"/>
      <c r="HT222" s="108"/>
    </row>
    <row r="223" spans="1:256" s="114" customFormat="1" ht="15.75">
      <c r="A223" s="194" t="s">
        <v>303</v>
      </c>
      <c r="B223" s="194"/>
      <c r="C223" s="194"/>
      <c r="D223" s="194"/>
      <c r="E223" s="194"/>
      <c r="F223" s="31">
        <f>F224+F225+F226</f>
        <v>1350000</v>
      </c>
      <c r="G223" s="86"/>
      <c r="H223" s="110"/>
      <c r="I223" s="111"/>
      <c r="J223" s="111"/>
      <c r="K223" s="111"/>
      <c r="L223" s="111"/>
      <c r="M223" s="111"/>
      <c r="N223" s="111"/>
      <c r="O223" s="111"/>
      <c r="P223" s="111"/>
      <c r="Q223" s="111"/>
      <c r="R223" s="111"/>
      <c r="S223" s="111"/>
      <c r="T223" s="111"/>
      <c r="U223" s="111"/>
      <c r="V223" s="111"/>
      <c r="W223" s="111"/>
      <c r="X223" s="111"/>
      <c r="Y223" s="111"/>
      <c r="Z223" s="111"/>
      <c r="AA223" s="111"/>
      <c r="AB223" s="111"/>
      <c r="AC223" s="111"/>
      <c r="AD223" s="111"/>
      <c r="AE223" s="111"/>
      <c r="AF223" s="111"/>
      <c r="AG223" s="111"/>
      <c r="AH223" s="111"/>
      <c r="AI223" s="111"/>
      <c r="AJ223" s="111"/>
      <c r="AK223" s="111"/>
      <c r="AL223" s="111"/>
      <c r="AM223" s="111"/>
      <c r="AN223" s="111"/>
      <c r="AO223" s="111"/>
      <c r="AP223" s="111"/>
      <c r="AQ223" s="111"/>
      <c r="AR223" s="111"/>
      <c r="AS223" s="111"/>
      <c r="AT223" s="111"/>
      <c r="AU223" s="111"/>
      <c r="AV223" s="111"/>
      <c r="AW223" s="111"/>
      <c r="AX223" s="111"/>
      <c r="AY223" s="111"/>
      <c r="AZ223" s="111"/>
      <c r="BA223" s="111"/>
      <c r="BB223" s="111"/>
      <c r="BC223" s="111"/>
      <c r="BD223" s="111"/>
      <c r="BE223" s="111"/>
      <c r="BF223" s="111"/>
      <c r="BG223" s="111"/>
      <c r="BH223" s="111"/>
      <c r="BI223" s="111"/>
      <c r="BJ223" s="111"/>
      <c r="BK223" s="111"/>
      <c r="BL223" s="111"/>
      <c r="BM223" s="111"/>
      <c r="BN223" s="111"/>
      <c r="BO223" s="111"/>
      <c r="BP223" s="111"/>
      <c r="BQ223" s="111"/>
      <c r="BR223" s="111"/>
      <c r="BS223" s="111"/>
      <c r="BT223" s="111"/>
      <c r="BU223" s="111"/>
      <c r="BV223" s="111"/>
      <c r="BW223" s="111"/>
      <c r="BX223" s="111"/>
      <c r="BY223" s="111"/>
      <c r="BZ223" s="111"/>
      <c r="CA223" s="111"/>
      <c r="CB223" s="111"/>
      <c r="CC223" s="111"/>
      <c r="CD223" s="111"/>
      <c r="CE223" s="111"/>
      <c r="CF223" s="111"/>
      <c r="CG223" s="111"/>
      <c r="CH223" s="111"/>
      <c r="CI223" s="111"/>
      <c r="CJ223" s="111"/>
      <c r="CK223" s="111"/>
      <c r="CL223" s="111"/>
      <c r="CM223" s="111"/>
      <c r="CN223" s="111"/>
      <c r="CO223" s="111"/>
      <c r="CP223" s="111"/>
      <c r="CQ223" s="111"/>
      <c r="CR223" s="111"/>
      <c r="CS223" s="111"/>
      <c r="CT223" s="111"/>
      <c r="CU223" s="111"/>
      <c r="CV223" s="111"/>
      <c r="CW223" s="111"/>
      <c r="CX223" s="111"/>
      <c r="CY223" s="111"/>
      <c r="CZ223" s="111"/>
      <c r="DA223" s="111"/>
      <c r="DB223" s="111"/>
      <c r="DC223" s="111"/>
      <c r="DD223" s="111"/>
      <c r="DE223" s="111"/>
      <c r="DF223" s="111"/>
      <c r="DG223" s="111"/>
      <c r="DH223" s="111"/>
      <c r="DI223" s="111"/>
      <c r="DJ223" s="111"/>
      <c r="DK223" s="111"/>
      <c r="DL223" s="111"/>
      <c r="DM223" s="111"/>
      <c r="DN223" s="111"/>
      <c r="DO223" s="111"/>
      <c r="DP223" s="111"/>
      <c r="DQ223" s="111"/>
      <c r="DR223" s="111"/>
      <c r="DS223" s="111"/>
      <c r="DT223" s="111"/>
      <c r="DU223" s="111"/>
      <c r="DV223" s="111"/>
      <c r="DW223" s="111"/>
      <c r="DX223" s="111"/>
      <c r="DY223" s="111"/>
      <c r="DZ223" s="111"/>
      <c r="EA223" s="111"/>
      <c r="EB223" s="111"/>
      <c r="EC223" s="111"/>
      <c r="ED223" s="111"/>
      <c r="EE223" s="111"/>
      <c r="EF223" s="111"/>
      <c r="EG223" s="111"/>
      <c r="EH223" s="111"/>
      <c r="EI223" s="112"/>
      <c r="EJ223" s="111"/>
      <c r="EK223" s="111"/>
      <c r="EL223" s="111"/>
      <c r="EM223" s="111"/>
      <c r="EN223" s="111"/>
      <c r="EO223" s="111"/>
      <c r="EP223" s="111"/>
      <c r="EQ223" s="111"/>
      <c r="ER223" s="111"/>
      <c r="ES223" s="111"/>
      <c r="ET223" s="111"/>
      <c r="EU223" s="111"/>
      <c r="EV223" s="111"/>
      <c r="EW223" s="111"/>
      <c r="EX223" s="111"/>
      <c r="EY223" s="111"/>
      <c r="EZ223" s="111"/>
      <c r="FA223" s="111"/>
      <c r="FB223" s="111"/>
      <c r="FC223" s="111"/>
      <c r="FD223" s="111"/>
      <c r="FE223" s="111"/>
      <c r="FF223" s="111"/>
      <c r="FG223" s="111"/>
      <c r="FH223" s="111"/>
      <c r="FI223" s="111"/>
      <c r="FJ223" s="111"/>
      <c r="FK223" s="111"/>
      <c r="FL223" s="111"/>
      <c r="FM223" s="111"/>
      <c r="FN223" s="111"/>
      <c r="FO223" s="111"/>
      <c r="FP223" s="111"/>
      <c r="FQ223" s="111"/>
      <c r="FR223" s="111"/>
      <c r="FS223" s="111"/>
      <c r="FT223" s="111"/>
      <c r="FU223" s="111"/>
      <c r="FV223" s="111"/>
      <c r="FW223" s="111"/>
      <c r="FX223" s="111"/>
      <c r="FY223" s="111"/>
      <c r="FZ223" s="111"/>
      <c r="GA223" s="111"/>
      <c r="GB223" s="111"/>
      <c r="GC223" s="111"/>
      <c r="GD223" s="111"/>
      <c r="GE223" s="111"/>
      <c r="GF223" s="111"/>
      <c r="GG223" s="111"/>
      <c r="GH223" s="111"/>
      <c r="GI223" s="111"/>
      <c r="GJ223" s="111"/>
      <c r="GK223" s="111"/>
      <c r="GL223" s="111"/>
      <c r="GM223" s="111"/>
      <c r="GN223" s="111"/>
      <c r="GO223" s="111"/>
      <c r="GP223" s="111"/>
      <c r="GQ223" s="111"/>
      <c r="GR223" s="111"/>
      <c r="GS223" s="111"/>
      <c r="GT223" s="111"/>
      <c r="GU223" s="111"/>
      <c r="GV223" s="111"/>
      <c r="GW223" s="111"/>
      <c r="GX223" s="111"/>
      <c r="GY223" s="111"/>
      <c r="GZ223" s="111"/>
      <c r="HA223" s="111"/>
      <c r="HB223" s="111"/>
      <c r="HC223" s="111"/>
      <c r="HD223" s="111"/>
      <c r="HE223" s="111"/>
      <c r="HF223" s="111"/>
      <c r="HG223" s="111"/>
      <c r="HH223" s="111"/>
      <c r="HI223" s="111"/>
      <c r="HJ223" s="111"/>
      <c r="HK223" s="111"/>
      <c r="HL223" s="111"/>
      <c r="HM223" s="111"/>
      <c r="HN223" s="111"/>
      <c r="HO223" s="111"/>
      <c r="HP223" s="111"/>
      <c r="HQ223" s="111"/>
      <c r="HR223" s="111"/>
      <c r="HS223" s="111"/>
      <c r="HT223" s="113"/>
    </row>
    <row r="224" spans="1:256" s="102" customFormat="1">
      <c r="A224" s="43" t="s">
        <v>304</v>
      </c>
      <c r="B224" s="42" t="s">
        <v>305</v>
      </c>
      <c r="C224" s="33" t="s">
        <v>20</v>
      </c>
      <c r="D224" s="36" t="s">
        <v>40</v>
      </c>
      <c r="E224" s="38">
        <v>600000</v>
      </c>
      <c r="F224" s="38">
        <f>E224*G224</f>
        <v>600000</v>
      </c>
      <c r="G224" s="51">
        <v>1</v>
      </c>
      <c r="H224" s="98"/>
      <c r="I224" s="99"/>
      <c r="J224" s="99"/>
      <c r="K224" s="99"/>
      <c r="L224" s="99"/>
      <c r="M224" s="99"/>
      <c r="N224" s="99"/>
      <c r="O224" s="99"/>
      <c r="P224" s="99"/>
      <c r="Q224" s="99"/>
      <c r="R224" s="99"/>
      <c r="S224" s="99"/>
      <c r="T224" s="99"/>
      <c r="U224" s="99"/>
      <c r="V224" s="99"/>
      <c r="W224" s="99"/>
      <c r="X224" s="99"/>
      <c r="Y224" s="99"/>
      <c r="Z224" s="99"/>
      <c r="AA224" s="99"/>
      <c r="AB224" s="99"/>
      <c r="AC224" s="99"/>
      <c r="AD224" s="99"/>
      <c r="AE224" s="99"/>
      <c r="AF224" s="99"/>
      <c r="AG224" s="99"/>
      <c r="AH224" s="99"/>
      <c r="AI224" s="99"/>
      <c r="AJ224" s="99"/>
      <c r="AK224" s="99"/>
      <c r="AL224" s="99"/>
      <c r="AM224" s="99"/>
      <c r="AN224" s="99"/>
      <c r="AO224" s="99"/>
      <c r="AP224" s="99"/>
      <c r="AQ224" s="99"/>
      <c r="AR224" s="99"/>
      <c r="AS224" s="99"/>
      <c r="AT224" s="99"/>
      <c r="AU224" s="99"/>
      <c r="AV224" s="99"/>
      <c r="AW224" s="99"/>
      <c r="AX224" s="99"/>
      <c r="AY224" s="99"/>
      <c r="AZ224" s="99"/>
      <c r="BA224" s="99"/>
      <c r="BB224" s="99"/>
      <c r="BC224" s="99"/>
      <c r="BD224" s="99"/>
      <c r="BE224" s="99"/>
      <c r="BF224" s="99"/>
      <c r="BG224" s="99"/>
      <c r="BH224" s="99"/>
      <c r="BI224" s="99"/>
      <c r="BJ224" s="99"/>
      <c r="BK224" s="99"/>
      <c r="BL224" s="99"/>
      <c r="BM224" s="99"/>
      <c r="BN224" s="99"/>
      <c r="BO224" s="99"/>
      <c r="BP224" s="99"/>
      <c r="BQ224" s="99"/>
      <c r="BR224" s="99"/>
      <c r="BS224" s="99"/>
      <c r="BT224" s="99"/>
      <c r="BU224" s="99"/>
      <c r="BV224" s="99"/>
      <c r="BW224" s="99"/>
      <c r="BX224" s="99"/>
      <c r="BY224" s="99"/>
      <c r="BZ224" s="99"/>
      <c r="CA224" s="99"/>
      <c r="CB224" s="99"/>
      <c r="CC224" s="99"/>
      <c r="CD224" s="99"/>
      <c r="CE224" s="99"/>
      <c r="CF224" s="99"/>
      <c r="CG224" s="99"/>
      <c r="CH224" s="99"/>
      <c r="CI224" s="99"/>
      <c r="CJ224" s="99"/>
      <c r="CK224" s="99"/>
      <c r="CL224" s="99"/>
      <c r="CM224" s="99"/>
      <c r="CN224" s="99"/>
      <c r="CO224" s="99"/>
      <c r="CP224" s="99"/>
      <c r="CQ224" s="99"/>
      <c r="CR224" s="99"/>
      <c r="CS224" s="99"/>
      <c r="CT224" s="99"/>
      <c r="CU224" s="99"/>
      <c r="CV224" s="99"/>
      <c r="CW224" s="99"/>
      <c r="CX224" s="99"/>
      <c r="CY224" s="99"/>
      <c r="CZ224" s="99"/>
      <c r="DA224" s="99"/>
      <c r="DB224" s="99"/>
      <c r="DC224" s="99"/>
      <c r="DD224" s="99"/>
      <c r="DE224" s="99"/>
      <c r="DF224" s="99"/>
      <c r="DG224" s="99"/>
      <c r="DH224" s="99"/>
      <c r="DI224" s="99"/>
      <c r="DJ224" s="99"/>
      <c r="DK224" s="99"/>
      <c r="DL224" s="99"/>
      <c r="DM224" s="99"/>
      <c r="DN224" s="99"/>
      <c r="DO224" s="99"/>
      <c r="DP224" s="99"/>
      <c r="DQ224" s="99"/>
      <c r="DR224" s="99"/>
      <c r="DS224" s="99"/>
      <c r="DT224" s="99"/>
      <c r="DU224" s="99"/>
      <c r="DV224" s="99"/>
      <c r="DW224" s="99"/>
      <c r="DX224" s="99"/>
      <c r="DY224" s="99"/>
      <c r="DZ224" s="99"/>
      <c r="EA224" s="99"/>
      <c r="EB224" s="99"/>
      <c r="EC224" s="99"/>
      <c r="ED224" s="99"/>
      <c r="EE224" s="99"/>
      <c r="EF224" s="99"/>
      <c r="EG224" s="99"/>
      <c r="EH224" s="99"/>
      <c r="EI224" s="100"/>
      <c r="EJ224" s="99"/>
      <c r="EK224" s="99"/>
      <c r="EL224" s="99"/>
      <c r="EM224" s="99"/>
      <c r="EN224" s="99"/>
      <c r="EO224" s="99"/>
      <c r="EP224" s="99"/>
      <c r="EQ224" s="99"/>
      <c r="ER224" s="99"/>
      <c r="ES224" s="99"/>
      <c r="ET224" s="99"/>
      <c r="EU224" s="99"/>
      <c r="EV224" s="99"/>
      <c r="EW224" s="99"/>
      <c r="EX224" s="99"/>
      <c r="EY224" s="99"/>
      <c r="EZ224" s="99"/>
      <c r="FA224" s="99"/>
      <c r="FB224" s="99"/>
      <c r="FC224" s="99"/>
      <c r="FD224" s="99"/>
      <c r="FE224" s="99"/>
      <c r="FF224" s="99"/>
      <c r="FG224" s="99"/>
      <c r="FH224" s="99"/>
      <c r="FI224" s="99"/>
      <c r="FJ224" s="99"/>
      <c r="FK224" s="99"/>
      <c r="FL224" s="99"/>
      <c r="FM224" s="99"/>
      <c r="FN224" s="99"/>
      <c r="FO224" s="99"/>
      <c r="FP224" s="99"/>
      <c r="FQ224" s="99"/>
      <c r="FR224" s="99"/>
      <c r="FS224" s="99"/>
      <c r="FT224" s="99"/>
      <c r="FU224" s="99"/>
      <c r="FV224" s="99"/>
      <c r="FW224" s="99"/>
      <c r="FX224" s="99"/>
      <c r="FY224" s="99"/>
      <c r="FZ224" s="99"/>
      <c r="GA224" s="99"/>
      <c r="GB224" s="99"/>
      <c r="GC224" s="99"/>
      <c r="GD224" s="99"/>
      <c r="GE224" s="99"/>
      <c r="GF224" s="99"/>
      <c r="GG224" s="99"/>
      <c r="GH224" s="99"/>
      <c r="GI224" s="99"/>
      <c r="GJ224" s="99"/>
      <c r="GK224" s="99"/>
      <c r="GL224" s="99"/>
      <c r="GM224" s="99"/>
      <c r="GN224" s="99"/>
      <c r="GO224" s="99"/>
      <c r="GP224" s="99"/>
      <c r="GQ224" s="99"/>
      <c r="GR224" s="99"/>
      <c r="GS224" s="99"/>
      <c r="GT224" s="99"/>
      <c r="GU224" s="99"/>
      <c r="GV224" s="99"/>
      <c r="GW224" s="99"/>
      <c r="GX224" s="99"/>
      <c r="GY224" s="99"/>
      <c r="GZ224" s="99"/>
      <c r="HA224" s="99"/>
      <c r="HB224" s="99"/>
      <c r="HC224" s="99"/>
      <c r="HD224" s="99"/>
      <c r="HE224" s="99"/>
      <c r="HF224" s="99"/>
      <c r="HG224" s="99"/>
      <c r="HH224" s="99"/>
      <c r="HI224" s="99"/>
      <c r="HJ224" s="99"/>
      <c r="HK224" s="99"/>
      <c r="HL224" s="99"/>
      <c r="HM224" s="99"/>
      <c r="HN224" s="99"/>
      <c r="HO224" s="99"/>
      <c r="HP224" s="99"/>
      <c r="HQ224" s="99"/>
      <c r="HR224" s="99"/>
      <c r="HS224" s="99"/>
      <c r="HT224" s="101"/>
    </row>
    <row r="225" spans="1:228" s="102" customFormat="1">
      <c r="A225" s="43" t="s">
        <v>306</v>
      </c>
      <c r="B225" s="42" t="s">
        <v>307</v>
      </c>
      <c r="C225" s="33" t="s">
        <v>20</v>
      </c>
      <c r="D225" s="36" t="s">
        <v>40</v>
      </c>
      <c r="E225" s="38">
        <v>100000</v>
      </c>
      <c r="F225" s="38">
        <f>E225*G225</f>
        <v>500000</v>
      </c>
      <c r="G225" s="51">
        <v>5</v>
      </c>
      <c r="H225" s="98"/>
      <c r="I225" s="99"/>
      <c r="J225" s="99"/>
      <c r="K225" s="99"/>
      <c r="L225" s="99"/>
      <c r="M225" s="99"/>
      <c r="N225" s="99"/>
      <c r="O225" s="99"/>
      <c r="P225" s="99"/>
      <c r="Q225" s="99"/>
      <c r="R225" s="99"/>
      <c r="S225" s="99"/>
      <c r="T225" s="99"/>
      <c r="U225" s="99"/>
      <c r="V225" s="99"/>
      <c r="W225" s="99"/>
      <c r="X225" s="99"/>
      <c r="Y225" s="99"/>
      <c r="Z225" s="99"/>
      <c r="AA225" s="99"/>
      <c r="AB225" s="99"/>
      <c r="AC225" s="99"/>
      <c r="AD225" s="99"/>
      <c r="AE225" s="99"/>
      <c r="AF225" s="99"/>
      <c r="AG225" s="99"/>
      <c r="AH225" s="99"/>
      <c r="AI225" s="99"/>
      <c r="AJ225" s="99"/>
      <c r="AK225" s="99"/>
      <c r="AL225" s="99"/>
      <c r="AM225" s="99"/>
      <c r="AN225" s="99"/>
      <c r="AO225" s="99"/>
      <c r="AP225" s="99"/>
      <c r="AQ225" s="99"/>
      <c r="AR225" s="99"/>
      <c r="AS225" s="99"/>
      <c r="AT225" s="99"/>
      <c r="AU225" s="99"/>
      <c r="AV225" s="99"/>
      <c r="AW225" s="99"/>
      <c r="AX225" s="99"/>
      <c r="AY225" s="99"/>
      <c r="AZ225" s="99"/>
      <c r="BA225" s="99"/>
      <c r="BB225" s="99"/>
      <c r="BC225" s="99"/>
      <c r="BD225" s="99"/>
      <c r="BE225" s="99"/>
      <c r="BF225" s="99"/>
      <c r="BG225" s="99"/>
      <c r="BH225" s="99"/>
      <c r="BI225" s="99"/>
      <c r="BJ225" s="99"/>
      <c r="BK225" s="99"/>
      <c r="BL225" s="99"/>
      <c r="BM225" s="99"/>
      <c r="BN225" s="99"/>
      <c r="BO225" s="99"/>
      <c r="BP225" s="99"/>
      <c r="BQ225" s="99"/>
      <c r="BR225" s="99"/>
      <c r="BS225" s="99"/>
      <c r="BT225" s="99"/>
      <c r="BU225" s="99"/>
      <c r="BV225" s="99"/>
      <c r="BW225" s="99"/>
      <c r="BX225" s="99"/>
      <c r="BY225" s="99"/>
      <c r="BZ225" s="99"/>
      <c r="CA225" s="99"/>
      <c r="CB225" s="99"/>
      <c r="CC225" s="99"/>
      <c r="CD225" s="99"/>
      <c r="CE225" s="99"/>
      <c r="CF225" s="99"/>
      <c r="CG225" s="99"/>
      <c r="CH225" s="99"/>
      <c r="CI225" s="99"/>
      <c r="CJ225" s="99"/>
      <c r="CK225" s="99"/>
      <c r="CL225" s="99"/>
      <c r="CM225" s="99"/>
      <c r="CN225" s="99"/>
      <c r="CO225" s="99"/>
      <c r="CP225" s="99"/>
      <c r="CQ225" s="99"/>
      <c r="CR225" s="99"/>
      <c r="CS225" s="99"/>
      <c r="CT225" s="99"/>
      <c r="CU225" s="99"/>
      <c r="CV225" s="99"/>
      <c r="CW225" s="99"/>
      <c r="CX225" s="99"/>
      <c r="CY225" s="99"/>
      <c r="CZ225" s="99"/>
      <c r="DA225" s="99"/>
      <c r="DB225" s="99"/>
      <c r="DC225" s="99"/>
      <c r="DD225" s="99"/>
      <c r="DE225" s="99"/>
      <c r="DF225" s="99"/>
      <c r="DG225" s="99"/>
      <c r="DH225" s="99"/>
      <c r="DI225" s="99"/>
      <c r="DJ225" s="99"/>
      <c r="DK225" s="99"/>
      <c r="DL225" s="99"/>
      <c r="DM225" s="99"/>
      <c r="DN225" s="99"/>
      <c r="DO225" s="99"/>
      <c r="DP225" s="99"/>
      <c r="DQ225" s="99"/>
      <c r="DR225" s="99"/>
      <c r="DS225" s="99"/>
      <c r="DT225" s="99"/>
      <c r="DU225" s="99"/>
      <c r="DV225" s="99"/>
      <c r="DW225" s="99"/>
      <c r="DX225" s="99"/>
      <c r="DY225" s="99"/>
      <c r="DZ225" s="99"/>
      <c r="EA225" s="99"/>
      <c r="EB225" s="99"/>
      <c r="EC225" s="99"/>
      <c r="ED225" s="99"/>
      <c r="EE225" s="99"/>
      <c r="EF225" s="99"/>
      <c r="EG225" s="99"/>
      <c r="EH225" s="99"/>
      <c r="EI225" s="100"/>
      <c r="EJ225" s="99"/>
      <c r="EK225" s="99"/>
      <c r="EL225" s="99"/>
      <c r="EM225" s="99"/>
      <c r="EN225" s="99"/>
      <c r="EO225" s="99"/>
      <c r="EP225" s="99"/>
      <c r="EQ225" s="99"/>
      <c r="ER225" s="99"/>
      <c r="ES225" s="99"/>
      <c r="ET225" s="99"/>
      <c r="EU225" s="99"/>
      <c r="EV225" s="99"/>
      <c r="EW225" s="99"/>
      <c r="EX225" s="99"/>
      <c r="EY225" s="99"/>
      <c r="EZ225" s="99"/>
      <c r="FA225" s="99"/>
      <c r="FB225" s="99"/>
      <c r="FC225" s="99"/>
      <c r="FD225" s="99"/>
      <c r="FE225" s="99"/>
      <c r="FF225" s="99"/>
      <c r="FG225" s="99"/>
      <c r="FH225" s="99"/>
      <c r="FI225" s="99"/>
      <c r="FJ225" s="99"/>
      <c r="FK225" s="99"/>
      <c r="FL225" s="99"/>
      <c r="FM225" s="99"/>
      <c r="FN225" s="99"/>
      <c r="FO225" s="99"/>
      <c r="FP225" s="99"/>
      <c r="FQ225" s="99"/>
      <c r="FR225" s="99"/>
      <c r="FS225" s="99"/>
      <c r="FT225" s="99"/>
      <c r="FU225" s="99"/>
      <c r="FV225" s="99"/>
      <c r="FW225" s="99"/>
      <c r="FX225" s="99"/>
      <c r="FY225" s="99"/>
      <c r="FZ225" s="99"/>
      <c r="GA225" s="99"/>
      <c r="GB225" s="99"/>
      <c r="GC225" s="99"/>
      <c r="GD225" s="99"/>
      <c r="GE225" s="99"/>
      <c r="GF225" s="99"/>
      <c r="GG225" s="99"/>
      <c r="GH225" s="99"/>
      <c r="GI225" s="99"/>
      <c r="GJ225" s="99"/>
      <c r="GK225" s="99"/>
      <c r="GL225" s="99"/>
      <c r="GM225" s="99"/>
      <c r="GN225" s="99"/>
      <c r="GO225" s="99"/>
      <c r="GP225" s="99"/>
      <c r="GQ225" s="99"/>
      <c r="GR225" s="99"/>
      <c r="GS225" s="99"/>
      <c r="GT225" s="99"/>
      <c r="GU225" s="99"/>
      <c r="GV225" s="99"/>
      <c r="GW225" s="99"/>
      <c r="GX225" s="99"/>
      <c r="GY225" s="99"/>
      <c r="GZ225" s="99"/>
      <c r="HA225" s="99"/>
      <c r="HB225" s="99"/>
      <c r="HC225" s="99"/>
      <c r="HD225" s="99"/>
      <c r="HE225" s="99"/>
      <c r="HF225" s="99"/>
      <c r="HG225" s="99"/>
      <c r="HH225" s="99"/>
      <c r="HI225" s="99"/>
      <c r="HJ225" s="99"/>
      <c r="HK225" s="99"/>
      <c r="HL225" s="99"/>
      <c r="HM225" s="99"/>
      <c r="HN225" s="99"/>
      <c r="HO225" s="99"/>
      <c r="HP225" s="99"/>
      <c r="HQ225" s="99"/>
      <c r="HR225" s="99"/>
      <c r="HS225" s="99"/>
      <c r="HT225" s="101"/>
    </row>
    <row r="226" spans="1:228">
      <c r="A226" s="56" t="s">
        <v>308</v>
      </c>
      <c r="B226" s="34" t="s">
        <v>309</v>
      </c>
      <c r="C226" s="57" t="s">
        <v>20</v>
      </c>
      <c r="D226" s="58" t="s">
        <v>40</v>
      </c>
      <c r="E226" s="50">
        <v>250000</v>
      </c>
      <c r="F226" s="50">
        <f>E226*G226</f>
        <v>250000</v>
      </c>
      <c r="G226" s="59">
        <v>1</v>
      </c>
      <c r="H226" s="13"/>
    </row>
    <row r="227" spans="1:228" s="90" customFormat="1" ht="15.75">
      <c r="A227" s="194" t="s">
        <v>310</v>
      </c>
      <c r="B227" s="194"/>
      <c r="C227" s="194"/>
      <c r="D227" s="194"/>
      <c r="E227" s="194"/>
      <c r="F227" s="31">
        <f>SUM(F228:F234)</f>
        <v>8490000</v>
      </c>
      <c r="G227" s="86"/>
      <c r="H227" s="26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  <c r="W227" s="87"/>
      <c r="X227" s="87"/>
      <c r="Y227" s="87"/>
      <c r="Z227" s="87"/>
      <c r="AA227" s="87"/>
      <c r="AB227" s="87"/>
      <c r="AC227" s="87"/>
      <c r="AD227" s="87"/>
      <c r="AE227" s="87"/>
      <c r="AF227" s="87"/>
      <c r="AG227" s="87"/>
      <c r="AH227" s="87"/>
      <c r="AI227" s="87"/>
      <c r="AJ227" s="87"/>
      <c r="AK227" s="87"/>
      <c r="AL227" s="87"/>
      <c r="AM227" s="87"/>
      <c r="AN227" s="87"/>
      <c r="AO227" s="87"/>
      <c r="AP227" s="87"/>
      <c r="AQ227" s="87"/>
      <c r="AR227" s="87"/>
      <c r="AS227" s="87"/>
      <c r="AT227" s="87"/>
      <c r="AU227" s="87"/>
      <c r="AV227" s="87"/>
      <c r="AW227" s="87"/>
      <c r="AX227" s="87"/>
      <c r="AY227" s="87"/>
      <c r="AZ227" s="87"/>
      <c r="BA227" s="87"/>
      <c r="BB227" s="87"/>
      <c r="BC227" s="87"/>
      <c r="BD227" s="87"/>
      <c r="BE227" s="87"/>
      <c r="BF227" s="87"/>
      <c r="BG227" s="87"/>
      <c r="BH227" s="87"/>
      <c r="BI227" s="87"/>
      <c r="BJ227" s="87"/>
      <c r="BK227" s="87"/>
      <c r="BL227" s="87"/>
      <c r="BM227" s="87"/>
      <c r="BN227" s="87"/>
      <c r="BO227" s="87"/>
      <c r="BP227" s="87"/>
      <c r="BQ227" s="87"/>
      <c r="BR227" s="87"/>
      <c r="BS227" s="87"/>
      <c r="BT227" s="87"/>
      <c r="BU227" s="87"/>
      <c r="BV227" s="87"/>
      <c r="BW227" s="87"/>
      <c r="BX227" s="87"/>
      <c r="BY227" s="87"/>
      <c r="BZ227" s="87"/>
      <c r="CA227" s="87"/>
      <c r="CB227" s="87"/>
      <c r="CC227" s="87"/>
      <c r="CD227" s="87"/>
      <c r="CE227" s="87"/>
      <c r="CF227" s="87"/>
      <c r="CG227" s="87"/>
      <c r="CH227" s="87"/>
      <c r="CI227" s="87"/>
      <c r="CJ227" s="87"/>
      <c r="CK227" s="87"/>
      <c r="CL227" s="87"/>
      <c r="CM227" s="87"/>
      <c r="CN227" s="87"/>
      <c r="CO227" s="87"/>
      <c r="CP227" s="87"/>
      <c r="CQ227" s="87"/>
      <c r="CR227" s="87"/>
      <c r="CS227" s="87"/>
      <c r="CT227" s="87"/>
      <c r="CU227" s="87"/>
      <c r="CV227" s="87"/>
      <c r="CW227" s="87"/>
      <c r="CX227" s="87"/>
      <c r="CY227" s="87"/>
      <c r="CZ227" s="87"/>
      <c r="DA227" s="87"/>
      <c r="DB227" s="87"/>
      <c r="DC227" s="87"/>
      <c r="DD227" s="87"/>
      <c r="DE227" s="87"/>
      <c r="DF227" s="87"/>
      <c r="DG227" s="87"/>
      <c r="DH227" s="87"/>
      <c r="DI227" s="87"/>
      <c r="DJ227" s="87"/>
      <c r="DK227" s="87"/>
      <c r="DL227" s="87"/>
      <c r="DM227" s="87"/>
      <c r="DN227" s="87"/>
      <c r="DO227" s="87"/>
      <c r="DP227" s="87"/>
      <c r="DQ227" s="87"/>
      <c r="DR227" s="87"/>
      <c r="DS227" s="87"/>
      <c r="DT227" s="87"/>
      <c r="DU227" s="87"/>
      <c r="DV227" s="87"/>
      <c r="DW227" s="87"/>
      <c r="DX227" s="87"/>
      <c r="DY227" s="87"/>
      <c r="DZ227" s="87"/>
      <c r="EA227" s="87"/>
      <c r="EB227" s="87"/>
      <c r="EC227" s="87"/>
      <c r="ED227" s="87"/>
      <c r="EE227" s="87"/>
      <c r="EF227" s="87"/>
      <c r="EG227" s="87"/>
      <c r="EH227" s="87"/>
      <c r="EI227" s="88"/>
      <c r="EJ227" s="87"/>
      <c r="EK227" s="87"/>
      <c r="EL227" s="87"/>
      <c r="EM227" s="87"/>
      <c r="EN227" s="87"/>
      <c r="EO227" s="87"/>
      <c r="EP227" s="87"/>
      <c r="EQ227" s="87"/>
      <c r="ER227" s="87"/>
      <c r="ES227" s="87"/>
      <c r="ET227" s="87"/>
      <c r="EU227" s="87"/>
      <c r="EV227" s="87"/>
      <c r="EW227" s="87"/>
      <c r="EX227" s="87"/>
      <c r="EY227" s="87"/>
      <c r="EZ227" s="87"/>
      <c r="FA227" s="87"/>
      <c r="FB227" s="87"/>
      <c r="FC227" s="87"/>
      <c r="FD227" s="87"/>
      <c r="FE227" s="87"/>
      <c r="FF227" s="87"/>
      <c r="FG227" s="87"/>
      <c r="FH227" s="87"/>
      <c r="FI227" s="87"/>
      <c r="FJ227" s="87"/>
      <c r="FK227" s="87"/>
      <c r="FL227" s="87"/>
      <c r="FM227" s="87"/>
      <c r="FN227" s="87"/>
      <c r="FO227" s="87"/>
      <c r="FP227" s="87"/>
      <c r="FQ227" s="87"/>
      <c r="FR227" s="87"/>
      <c r="FS227" s="87"/>
      <c r="FT227" s="87"/>
      <c r="FU227" s="87"/>
      <c r="FV227" s="87"/>
      <c r="FW227" s="87"/>
      <c r="FX227" s="87"/>
      <c r="FY227" s="87"/>
      <c r="FZ227" s="87"/>
      <c r="GA227" s="87"/>
      <c r="GB227" s="87"/>
      <c r="GC227" s="87"/>
      <c r="GD227" s="87"/>
      <c r="GE227" s="87"/>
      <c r="GF227" s="87"/>
      <c r="GG227" s="87"/>
      <c r="GH227" s="87"/>
      <c r="GI227" s="87"/>
      <c r="GJ227" s="87"/>
      <c r="GK227" s="87"/>
      <c r="GL227" s="87"/>
      <c r="GM227" s="87"/>
      <c r="GN227" s="87"/>
      <c r="GO227" s="87"/>
      <c r="GP227" s="87"/>
      <c r="GQ227" s="87"/>
      <c r="GR227" s="87"/>
      <c r="GS227" s="87"/>
      <c r="GT227" s="87"/>
      <c r="GU227" s="87"/>
      <c r="GV227" s="87"/>
      <c r="GW227" s="87"/>
      <c r="GX227" s="87"/>
      <c r="GY227" s="87"/>
      <c r="GZ227" s="87"/>
      <c r="HA227" s="87"/>
      <c r="HB227" s="87"/>
      <c r="HC227" s="87"/>
      <c r="HD227" s="87"/>
      <c r="HE227" s="87"/>
      <c r="HF227" s="87"/>
      <c r="HG227" s="87"/>
      <c r="HH227" s="87"/>
      <c r="HI227" s="87"/>
      <c r="HJ227" s="87"/>
      <c r="HK227" s="87"/>
      <c r="HL227" s="87"/>
      <c r="HM227" s="87"/>
      <c r="HN227" s="87"/>
      <c r="HO227" s="87"/>
      <c r="HP227" s="87"/>
      <c r="HQ227" s="87"/>
      <c r="HR227" s="87"/>
      <c r="HS227" s="87"/>
      <c r="HT227" s="89"/>
    </row>
    <row r="228" spans="1:228">
      <c r="A228" s="34">
        <v>32250000</v>
      </c>
      <c r="B228" s="34" t="s">
        <v>311</v>
      </c>
      <c r="C228" s="57" t="s">
        <v>20</v>
      </c>
      <c r="D228" s="58" t="s">
        <v>40</v>
      </c>
      <c r="E228" s="50">
        <v>2500</v>
      </c>
      <c r="F228" s="50">
        <v>50000</v>
      </c>
      <c r="G228" s="115">
        <v>20</v>
      </c>
      <c r="H228" s="13"/>
    </row>
    <row r="229" spans="1:228" s="109" customFormat="1">
      <c r="A229" s="34">
        <v>32333200</v>
      </c>
      <c r="B229" s="34" t="s">
        <v>312</v>
      </c>
      <c r="C229" s="57" t="s">
        <v>20</v>
      </c>
      <c r="D229" s="58" t="s">
        <v>313</v>
      </c>
      <c r="E229" s="50">
        <v>2200000</v>
      </c>
      <c r="F229" s="50">
        <v>2200000</v>
      </c>
      <c r="G229" s="115">
        <v>1</v>
      </c>
      <c r="H229" s="98"/>
      <c r="I229" s="106"/>
      <c r="J229" s="106"/>
      <c r="K229" s="106"/>
      <c r="L229" s="106"/>
      <c r="M229" s="106"/>
      <c r="N229" s="106"/>
      <c r="O229" s="106"/>
      <c r="P229" s="106"/>
      <c r="Q229" s="106"/>
      <c r="R229" s="106"/>
      <c r="S229" s="106"/>
      <c r="T229" s="106"/>
      <c r="U229" s="106"/>
      <c r="V229" s="106"/>
      <c r="W229" s="106"/>
      <c r="X229" s="106"/>
      <c r="Y229" s="106"/>
      <c r="Z229" s="106"/>
      <c r="AA229" s="106"/>
      <c r="AB229" s="106"/>
      <c r="AC229" s="106"/>
      <c r="AD229" s="106"/>
      <c r="AE229" s="106"/>
      <c r="AF229" s="106"/>
      <c r="AG229" s="106"/>
      <c r="AH229" s="106"/>
      <c r="AI229" s="106"/>
      <c r="AJ229" s="106"/>
      <c r="AK229" s="106"/>
      <c r="AL229" s="106"/>
      <c r="AM229" s="106"/>
      <c r="AN229" s="106"/>
      <c r="AO229" s="106"/>
      <c r="AP229" s="106"/>
      <c r="AQ229" s="106"/>
      <c r="AR229" s="106"/>
      <c r="AS229" s="106"/>
      <c r="AT229" s="106"/>
      <c r="AU229" s="106"/>
      <c r="AV229" s="106"/>
      <c r="AW229" s="106"/>
      <c r="AX229" s="106"/>
      <c r="AY229" s="106"/>
      <c r="AZ229" s="106"/>
      <c r="BA229" s="106"/>
      <c r="BB229" s="106"/>
      <c r="BC229" s="106"/>
      <c r="BD229" s="106"/>
      <c r="BE229" s="106"/>
      <c r="BF229" s="106"/>
      <c r="BG229" s="106"/>
      <c r="BH229" s="106"/>
      <c r="BI229" s="106"/>
      <c r="BJ229" s="106"/>
      <c r="BK229" s="106"/>
      <c r="BL229" s="106"/>
      <c r="BM229" s="106"/>
      <c r="BN229" s="106"/>
      <c r="BO229" s="106"/>
      <c r="BP229" s="106"/>
      <c r="BQ229" s="106"/>
      <c r="BR229" s="106"/>
      <c r="BS229" s="106"/>
      <c r="BT229" s="106"/>
      <c r="BU229" s="106"/>
      <c r="BV229" s="106"/>
      <c r="BW229" s="106"/>
      <c r="BX229" s="106"/>
      <c r="BY229" s="106"/>
      <c r="BZ229" s="106"/>
      <c r="CA229" s="106"/>
      <c r="CB229" s="106"/>
      <c r="CC229" s="106"/>
      <c r="CD229" s="106"/>
      <c r="CE229" s="106"/>
      <c r="CF229" s="106"/>
      <c r="CG229" s="106"/>
      <c r="CH229" s="106"/>
      <c r="CI229" s="106"/>
      <c r="CJ229" s="106"/>
      <c r="CK229" s="106"/>
      <c r="CL229" s="106"/>
      <c r="CM229" s="106"/>
      <c r="CN229" s="106"/>
      <c r="CO229" s="106"/>
      <c r="CP229" s="106"/>
      <c r="CQ229" s="106"/>
      <c r="CR229" s="106"/>
      <c r="CS229" s="106"/>
      <c r="CT229" s="106"/>
      <c r="CU229" s="106"/>
      <c r="CV229" s="106"/>
      <c r="CW229" s="106"/>
      <c r="CX229" s="106"/>
      <c r="CY229" s="106"/>
      <c r="CZ229" s="106"/>
      <c r="DA229" s="106"/>
      <c r="DB229" s="106"/>
      <c r="DC229" s="106"/>
      <c r="DD229" s="106"/>
      <c r="DE229" s="106"/>
      <c r="DF229" s="106"/>
      <c r="DG229" s="106"/>
      <c r="DH229" s="106"/>
      <c r="DI229" s="106"/>
      <c r="DJ229" s="106"/>
      <c r="DK229" s="106"/>
      <c r="DL229" s="106"/>
      <c r="DM229" s="106"/>
      <c r="DN229" s="106"/>
      <c r="DO229" s="106"/>
      <c r="DP229" s="106"/>
      <c r="DQ229" s="106"/>
      <c r="DR229" s="106"/>
      <c r="DS229" s="106"/>
      <c r="DT229" s="106"/>
      <c r="DU229" s="106"/>
      <c r="DV229" s="106"/>
      <c r="DW229" s="106"/>
      <c r="DX229" s="106"/>
      <c r="DY229" s="106"/>
      <c r="DZ229" s="106"/>
      <c r="EA229" s="106"/>
      <c r="EB229" s="106"/>
      <c r="EC229" s="106"/>
      <c r="ED229" s="106"/>
      <c r="EE229" s="106"/>
      <c r="EF229" s="106"/>
      <c r="EG229" s="106"/>
      <c r="EH229" s="106"/>
      <c r="EI229" s="107"/>
      <c r="EJ229" s="106"/>
      <c r="EK229" s="106"/>
      <c r="EL229" s="106"/>
      <c r="EM229" s="106"/>
      <c r="EN229" s="106"/>
      <c r="EO229" s="106"/>
      <c r="EP229" s="106"/>
      <c r="EQ229" s="106"/>
      <c r="ER229" s="106"/>
      <c r="ES229" s="106"/>
      <c r="ET229" s="106"/>
      <c r="EU229" s="106"/>
      <c r="EV229" s="106"/>
      <c r="EW229" s="106"/>
      <c r="EX229" s="106"/>
      <c r="EY229" s="106"/>
      <c r="EZ229" s="106"/>
      <c r="FA229" s="106"/>
      <c r="FB229" s="106"/>
      <c r="FC229" s="106"/>
      <c r="FD229" s="106"/>
      <c r="FE229" s="106"/>
      <c r="FF229" s="106"/>
      <c r="FG229" s="106"/>
      <c r="FH229" s="106"/>
      <c r="FI229" s="106"/>
      <c r="FJ229" s="106"/>
      <c r="FK229" s="106"/>
      <c r="FL229" s="106"/>
      <c r="FM229" s="106"/>
      <c r="FN229" s="106"/>
      <c r="FO229" s="106"/>
      <c r="FP229" s="106"/>
      <c r="FQ229" s="106"/>
      <c r="FR229" s="106"/>
      <c r="FS229" s="106"/>
      <c r="FT229" s="106"/>
      <c r="FU229" s="106"/>
      <c r="FV229" s="106"/>
      <c r="FW229" s="106"/>
      <c r="FX229" s="106"/>
      <c r="FY229" s="106"/>
      <c r="FZ229" s="106"/>
      <c r="GA229" s="106"/>
      <c r="GB229" s="106"/>
      <c r="GC229" s="106"/>
      <c r="GD229" s="106"/>
      <c r="GE229" s="106"/>
      <c r="GF229" s="106"/>
      <c r="GG229" s="106"/>
      <c r="GH229" s="106"/>
      <c r="GI229" s="106"/>
      <c r="GJ229" s="106"/>
      <c r="GK229" s="106"/>
      <c r="GL229" s="106"/>
      <c r="GM229" s="106"/>
      <c r="GN229" s="106"/>
      <c r="GO229" s="106"/>
      <c r="GP229" s="106"/>
      <c r="GQ229" s="106"/>
      <c r="GR229" s="106"/>
      <c r="GS229" s="106"/>
      <c r="GT229" s="106"/>
      <c r="GU229" s="106"/>
      <c r="GV229" s="106"/>
      <c r="GW229" s="106"/>
      <c r="GX229" s="106"/>
      <c r="GY229" s="106"/>
      <c r="GZ229" s="106"/>
      <c r="HA229" s="106"/>
      <c r="HB229" s="106"/>
      <c r="HC229" s="106"/>
      <c r="HD229" s="106"/>
      <c r="HE229" s="106"/>
      <c r="HF229" s="106"/>
      <c r="HG229" s="106"/>
      <c r="HH229" s="106"/>
      <c r="HI229" s="106"/>
      <c r="HJ229" s="106"/>
      <c r="HK229" s="106"/>
      <c r="HL229" s="106"/>
      <c r="HM229" s="106"/>
      <c r="HN229" s="106"/>
      <c r="HO229" s="106"/>
      <c r="HP229" s="106"/>
      <c r="HQ229" s="106"/>
      <c r="HR229" s="106"/>
      <c r="HS229" s="106"/>
      <c r="HT229" s="108"/>
    </row>
    <row r="230" spans="1:228" ht="15">
      <c r="A230" s="42">
        <v>32341160</v>
      </c>
      <c r="B230" s="42" t="s">
        <v>314</v>
      </c>
      <c r="C230" s="35" t="s">
        <v>20</v>
      </c>
      <c r="D230" s="36" t="s">
        <v>40</v>
      </c>
      <c r="E230" s="38">
        <v>3000000</v>
      </c>
      <c r="F230" s="38">
        <v>3000000</v>
      </c>
      <c r="G230" s="51">
        <v>1</v>
      </c>
      <c r="H230" s="13"/>
    </row>
    <row r="231" spans="1:228" s="102" customFormat="1" ht="28.5">
      <c r="A231" s="42">
        <v>31521580</v>
      </c>
      <c r="B231" s="42" t="s">
        <v>315</v>
      </c>
      <c r="C231" s="35" t="s">
        <v>20</v>
      </c>
      <c r="D231" s="36" t="s">
        <v>40</v>
      </c>
      <c r="E231" s="38">
        <v>2000000</v>
      </c>
      <c r="F231" s="38">
        <v>2000000</v>
      </c>
      <c r="G231" s="51">
        <v>1</v>
      </c>
      <c r="H231" s="98"/>
      <c r="I231" s="99"/>
      <c r="J231" s="99"/>
      <c r="K231" s="99"/>
      <c r="L231" s="99"/>
      <c r="M231" s="99"/>
      <c r="N231" s="99"/>
      <c r="O231" s="99"/>
      <c r="P231" s="99"/>
      <c r="Q231" s="99"/>
      <c r="R231" s="99"/>
      <c r="S231" s="99"/>
      <c r="T231" s="99"/>
      <c r="U231" s="99"/>
      <c r="V231" s="99"/>
      <c r="W231" s="99"/>
      <c r="X231" s="99"/>
      <c r="Y231" s="99"/>
      <c r="Z231" s="99"/>
      <c r="AA231" s="99"/>
      <c r="AB231" s="99"/>
      <c r="AC231" s="99"/>
      <c r="AD231" s="99"/>
      <c r="AE231" s="99"/>
      <c r="AF231" s="99"/>
      <c r="AG231" s="99"/>
      <c r="AH231" s="99"/>
      <c r="AI231" s="99"/>
      <c r="AJ231" s="99"/>
      <c r="AK231" s="99"/>
      <c r="AL231" s="99"/>
      <c r="AM231" s="99"/>
      <c r="AN231" s="99"/>
      <c r="AO231" s="99"/>
      <c r="AP231" s="99"/>
      <c r="AQ231" s="99"/>
      <c r="AR231" s="99"/>
      <c r="AS231" s="99"/>
      <c r="AT231" s="99"/>
      <c r="AU231" s="99"/>
      <c r="AV231" s="99"/>
      <c r="AW231" s="99"/>
      <c r="AX231" s="99"/>
      <c r="AY231" s="99"/>
      <c r="AZ231" s="99"/>
      <c r="BA231" s="99"/>
      <c r="BB231" s="99"/>
      <c r="BC231" s="99"/>
      <c r="BD231" s="99"/>
      <c r="BE231" s="99"/>
      <c r="BF231" s="99"/>
      <c r="BG231" s="99"/>
      <c r="BH231" s="99"/>
      <c r="BI231" s="99"/>
      <c r="BJ231" s="99"/>
      <c r="BK231" s="99"/>
      <c r="BL231" s="99"/>
      <c r="BM231" s="99"/>
      <c r="BN231" s="99"/>
      <c r="BO231" s="99"/>
      <c r="BP231" s="99"/>
      <c r="BQ231" s="99"/>
      <c r="BR231" s="99"/>
      <c r="BS231" s="99"/>
      <c r="BT231" s="99"/>
      <c r="BU231" s="99"/>
      <c r="BV231" s="99"/>
      <c r="BW231" s="99"/>
      <c r="BX231" s="99"/>
      <c r="BY231" s="99"/>
      <c r="BZ231" s="99"/>
      <c r="CA231" s="99"/>
      <c r="CB231" s="99"/>
      <c r="CC231" s="99"/>
      <c r="CD231" s="99"/>
      <c r="CE231" s="99"/>
      <c r="CF231" s="99"/>
      <c r="CG231" s="99"/>
      <c r="CH231" s="99"/>
      <c r="CI231" s="99"/>
      <c r="CJ231" s="99"/>
      <c r="CK231" s="99"/>
      <c r="CL231" s="99"/>
      <c r="CM231" s="99"/>
      <c r="CN231" s="99"/>
      <c r="CO231" s="99"/>
      <c r="CP231" s="99"/>
      <c r="CQ231" s="99"/>
      <c r="CR231" s="99"/>
      <c r="CS231" s="99"/>
      <c r="CT231" s="99"/>
      <c r="CU231" s="99"/>
      <c r="CV231" s="99"/>
      <c r="CW231" s="99"/>
      <c r="CX231" s="99"/>
      <c r="CY231" s="99"/>
      <c r="CZ231" s="99"/>
      <c r="DA231" s="99"/>
      <c r="DB231" s="99"/>
      <c r="DC231" s="99"/>
      <c r="DD231" s="99"/>
      <c r="DE231" s="99"/>
      <c r="DF231" s="99"/>
      <c r="DG231" s="99"/>
      <c r="DH231" s="99"/>
      <c r="DI231" s="99"/>
      <c r="DJ231" s="99"/>
      <c r="DK231" s="99"/>
      <c r="DL231" s="99"/>
      <c r="DM231" s="99"/>
      <c r="DN231" s="99"/>
      <c r="DO231" s="99"/>
      <c r="DP231" s="99"/>
      <c r="DQ231" s="99"/>
      <c r="DR231" s="99"/>
      <c r="DS231" s="99"/>
      <c r="DT231" s="99"/>
      <c r="DU231" s="99"/>
      <c r="DV231" s="99"/>
      <c r="DW231" s="99"/>
      <c r="DX231" s="99"/>
      <c r="DY231" s="99"/>
      <c r="DZ231" s="99"/>
      <c r="EA231" s="99"/>
      <c r="EB231" s="99"/>
      <c r="EC231" s="99"/>
      <c r="ED231" s="99"/>
      <c r="EE231" s="99"/>
      <c r="EF231" s="99"/>
      <c r="EG231" s="99"/>
      <c r="EH231" s="99"/>
      <c r="EI231" s="100"/>
      <c r="EJ231" s="99"/>
      <c r="EK231" s="99"/>
      <c r="EL231" s="99"/>
      <c r="EM231" s="99"/>
      <c r="EN231" s="99"/>
      <c r="EO231" s="99"/>
      <c r="EP231" s="99"/>
      <c r="EQ231" s="99"/>
      <c r="ER231" s="99"/>
      <c r="ES231" s="99"/>
      <c r="ET231" s="99"/>
      <c r="EU231" s="99"/>
      <c r="EV231" s="99"/>
      <c r="EW231" s="99"/>
      <c r="EX231" s="99"/>
      <c r="EY231" s="99"/>
      <c r="EZ231" s="99"/>
      <c r="FA231" s="99"/>
      <c r="FB231" s="99"/>
      <c r="FC231" s="99"/>
      <c r="FD231" s="99"/>
      <c r="FE231" s="99"/>
      <c r="FF231" s="99"/>
      <c r="FG231" s="99"/>
      <c r="FH231" s="99"/>
      <c r="FI231" s="99"/>
      <c r="FJ231" s="99"/>
      <c r="FK231" s="99"/>
      <c r="FL231" s="99"/>
      <c r="FM231" s="99"/>
      <c r="FN231" s="99"/>
      <c r="FO231" s="99"/>
      <c r="FP231" s="99"/>
      <c r="FQ231" s="99"/>
      <c r="FR231" s="99"/>
      <c r="FS231" s="99"/>
      <c r="FT231" s="99"/>
      <c r="FU231" s="99"/>
      <c r="FV231" s="99"/>
      <c r="FW231" s="99"/>
      <c r="FX231" s="99"/>
      <c r="FY231" s="99"/>
      <c r="FZ231" s="99"/>
      <c r="GA231" s="99"/>
      <c r="GB231" s="99"/>
      <c r="GC231" s="99"/>
      <c r="GD231" s="99"/>
      <c r="GE231" s="99"/>
      <c r="GF231" s="99"/>
      <c r="GG231" s="99"/>
      <c r="GH231" s="99"/>
      <c r="GI231" s="99"/>
      <c r="GJ231" s="99"/>
      <c r="GK231" s="99"/>
      <c r="GL231" s="99"/>
      <c r="GM231" s="99"/>
      <c r="GN231" s="99"/>
      <c r="GO231" s="99"/>
      <c r="GP231" s="99"/>
      <c r="GQ231" s="99"/>
      <c r="GR231" s="99"/>
      <c r="GS231" s="99"/>
      <c r="GT231" s="99"/>
      <c r="GU231" s="99"/>
      <c r="GV231" s="99"/>
      <c r="GW231" s="99"/>
      <c r="GX231" s="99"/>
      <c r="GY231" s="99"/>
      <c r="GZ231" s="99"/>
      <c r="HA231" s="99"/>
      <c r="HB231" s="99"/>
      <c r="HC231" s="99"/>
      <c r="HD231" s="99"/>
      <c r="HE231" s="99"/>
      <c r="HF231" s="99"/>
      <c r="HG231" s="99"/>
      <c r="HH231" s="99"/>
      <c r="HI231" s="99"/>
      <c r="HJ231" s="99"/>
      <c r="HK231" s="99"/>
      <c r="HL231" s="99"/>
      <c r="HM231" s="99"/>
      <c r="HN231" s="99"/>
      <c r="HO231" s="99"/>
      <c r="HP231" s="99"/>
      <c r="HQ231" s="99"/>
      <c r="HR231" s="99"/>
      <c r="HS231" s="99"/>
      <c r="HT231" s="101"/>
    </row>
    <row r="232" spans="1:228" s="109" customFormat="1" ht="15">
      <c r="A232" s="42">
        <v>39714210</v>
      </c>
      <c r="B232" s="42" t="s">
        <v>316</v>
      </c>
      <c r="C232" s="35" t="s">
        <v>20</v>
      </c>
      <c r="D232" s="36" t="s">
        <v>40</v>
      </c>
      <c r="E232" s="38">
        <v>200000</v>
      </c>
      <c r="F232" s="38">
        <v>800000</v>
      </c>
      <c r="G232" s="51">
        <v>4</v>
      </c>
      <c r="H232" s="98"/>
      <c r="I232" s="106"/>
      <c r="J232" s="106"/>
      <c r="K232" s="106"/>
      <c r="L232" s="106"/>
      <c r="M232" s="106"/>
      <c r="N232" s="106"/>
      <c r="O232" s="106"/>
      <c r="P232" s="106"/>
      <c r="Q232" s="106"/>
      <c r="R232" s="106"/>
      <c r="S232" s="106"/>
      <c r="T232" s="106"/>
      <c r="U232" s="106"/>
      <c r="V232" s="106"/>
      <c r="W232" s="106"/>
      <c r="X232" s="106"/>
      <c r="Y232" s="106"/>
      <c r="Z232" s="106"/>
      <c r="AA232" s="106"/>
      <c r="AB232" s="106"/>
      <c r="AC232" s="106"/>
      <c r="AD232" s="106"/>
      <c r="AE232" s="106"/>
      <c r="AF232" s="106"/>
      <c r="AG232" s="106"/>
      <c r="AH232" s="106"/>
      <c r="AI232" s="106"/>
      <c r="AJ232" s="106"/>
      <c r="AK232" s="106"/>
      <c r="AL232" s="106"/>
      <c r="AM232" s="106"/>
      <c r="AN232" s="106"/>
      <c r="AO232" s="106"/>
      <c r="AP232" s="106"/>
      <c r="AQ232" s="106"/>
      <c r="AR232" s="106"/>
      <c r="AS232" s="106"/>
      <c r="AT232" s="106"/>
      <c r="AU232" s="106"/>
      <c r="AV232" s="106"/>
      <c r="AW232" s="106"/>
      <c r="AX232" s="106"/>
      <c r="AY232" s="106"/>
      <c r="AZ232" s="106"/>
      <c r="BA232" s="106"/>
      <c r="BB232" s="106"/>
      <c r="BC232" s="106"/>
      <c r="BD232" s="106"/>
      <c r="BE232" s="106"/>
      <c r="BF232" s="106"/>
      <c r="BG232" s="106"/>
      <c r="BH232" s="106"/>
      <c r="BI232" s="106"/>
      <c r="BJ232" s="106"/>
      <c r="BK232" s="106"/>
      <c r="BL232" s="106"/>
      <c r="BM232" s="106"/>
      <c r="BN232" s="106"/>
      <c r="BO232" s="106"/>
      <c r="BP232" s="106"/>
      <c r="BQ232" s="106"/>
      <c r="BR232" s="106"/>
      <c r="BS232" s="106"/>
      <c r="BT232" s="106"/>
      <c r="BU232" s="106"/>
      <c r="BV232" s="106"/>
      <c r="BW232" s="106"/>
      <c r="BX232" s="106"/>
      <c r="BY232" s="106"/>
      <c r="BZ232" s="106"/>
      <c r="CA232" s="106"/>
      <c r="CB232" s="106"/>
      <c r="CC232" s="106"/>
      <c r="CD232" s="106"/>
      <c r="CE232" s="106"/>
      <c r="CF232" s="106"/>
      <c r="CG232" s="106"/>
      <c r="CH232" s="106"/>
      <c r="CI232" s="106"/>
      <c r="CJ232" s="106"/>
      <c r="CK232" s="106"/>
      <c r="CL232" s="106"/>
      <c r="CM232" s="106"/>
      <c r="CN232" s="106"/>
      <c r="CO232" s="106"/>
      <c r="CP232" s="106"/>
      <c r="CQ232" s="106"/>
      <c r="CR232" s="106"/>
      <c r="CS232" s="106"/>
      <c r="CT232" s="106"/>
      <c r="CU232" s="106"/>
      <c r="CV232" s="106"/>
      <c r="CW232" s="106"/>
      <c r="CX232" s="106"/>
      <c r="CY232" s="106"/>
      <c r="CZ232" s="106"/>
      <c r="DA232" s="106"/>
      <c r="DB232" s="106"/>
      <c r="DC232" s="106"/>
      <c r="DD232" s="106"/>
      <c r="DE232" s="106"/>
      <c r="DF232" s="106"/>
      <c r="DG232" s="106"/>
      <c r="DH232" s="106"/>
      <c r="DI232" s="106"/>
      <c r="DJ232" s="106"/>
      <c r="DK232" s="106"/>
      <c r="DL232" s="106"/>
      <c r="DM232" s="106"/>
      <c r="DN232" s="106"/>
      <c r="DO232" s="106"/>
      <c r="DP232" s="106"/>
      <c r="DQ232" s="106"/>
      <c r="DR232" s="106"/>
      <c r="DS232" s="106"/>
      <c r="DT232" s="106"/>
      <c r="DU232" s="106"/>
      <c r="DV232" s="106"/>
      <c r="DW232" s="106"/>
      <c r="DX232" s="106"/>
      <c r="DY232" s="106"/>
      <c r="DZ232" s="106"/>
      <c r="EA232" s="106"/>
      <c r="EB232" s="106"/>
      <c r="EC232" s="106"/>
      <c r="ED232" s="106"/>
      <c r="EE232" s="106"/>
      <c r="EF232" s="106"/>
      <c r="EG232" s="106"/>
      <c r="EH232" s="106"/>
      <c r="EI232" s="107"/>
      <c r="EJ232" s="106"/>
      <c r="EK232" s="106"/>
      <c r="EL232" s="106"/>
      <c r="EM232" s="106"/>
      <c r="EN232" s="106"/>
      <c r="EO232" s="106"/>
      <c r="EP232" s="106"/>
      <c r="EQ232" s="106"/>
      <c r="ER232" s="106"/>
      <c r="ES232" s="106"/>
      <c r="ET232" s="106"/>
      <c r="EU232" s="106"/>
      <c r="EV232" s="106"/>
      <c r="EW232" s="106"/>
      <c r="EX232" s="106"/>
      <c r="EY232" s="106"/>
      <c r="EZ232" s="106"/>
      <c r="FA232" s="106"/>
      <c r="FB232" s="106"/>
      <c r="FC232" s="106"/>
      <c r="FD232" s="106"/>
      <c r="FE232" s="106"/>
      <c r="FF232" s="106"/>
      <c r="FG232" s="106"/>
      <c r="FH232" s="106"/>
      <c r="FI232" s="106"/>
      <c r="FJ232" s="106"/>
      <c r="FK232" s="106"/>
      <c r="FL232" s="106"/>
      <c r="FM232" s="106"/>
      <c r="FN232" s="106"/>
      <c r="FO232" s="106"/>
      <c r="FP232" s="106"/>
      <c r="FQ232" s="106"/>
      <c r="FR232" s="106"/>
      <c r="FS232" s="106"/>
      <c r="FT232" s="106"/>
      <c r="FU232" s="106"/>
      <c r="FV232" s="106"/>
      <c r="FW232" s="106"/>
      <c r="FX232" s="106"/>
      <c r="FY232" s="106"/>
      <c r="FZ232" s="106"/>
      <c r="GA232" s="106"/>
      <c r="GB232" s="106"/>
      <c r="GC232" s="106"/>
      <c r="GD232" s="106"/>
      <c r="GE232" s="106"/>
      <c r="GF232" s="106"/>
      <c r="GG232" s="106"/>
      <c r="GH232" s="106"/>
      <c r="GI232" s="106"/>
      <c r="GJ232" s="106"/>
      <c r="GK232" s="106"/>
      <c r="GL232" s="106"/>
      <c r="GM232" s="106"/>
      <c r="GN232" s="106"/>
      <c r="GO232" s="106"/>
      <c r="GP232" s="106"/>
      <c r="GQ232" s="106"/>
      <c r="GR232" s="106"/>
      <c r="GS232" s="106"/>
      <c r="GT232" s="106"/>
      <c r="GU232" s="106"/>
      <c r="GV232" s="106"/>
      <c r="GW232" s="106"/>
      <c r="GX232" s="106"/>
      <c r="GY232" s="106"/>
      <c r="GZ232" s="106"/>
      <c r="HA232" s="106"/>
      <c r="HB232" s="106"/>
      <c r="HC232" s="106"/>
      <c r="HD232" s="106"/>
      <c r="HE232" s="106"/>
      <c r="HF232" s="106"/>
      <c r="HG232" s="106"/>
      <c r="HH232" s="106"/>
      <c r="HI232" s="106"/>
      <c r="HJ232" s="106"/>
      <c r="HK232" s="106"/>
      <c r="HL232" s="106"/>
      <c r="HM232" s="106"/>
      <c r="HN232" s="106"/>
      <c r="HO232" s="106"/>
      <c r="HP232" s="106"/>
      <c r="HQ232" s="106"/>
      <c r="HR232" s="106"/>
      <c r="HS232" s="106"/>
      <c r="HT232" s="108"/>
    </row>
    <row r="233" spans="1:228" ht="15">
      <c r="A233" s="42">
        <v>39714210</v>
      </c>
      <c r="B233" s="42" t="s">
        <v>317</v>
      </c>
      <c r="C233" s="35" t="s">
        <v>20</v>
      </c>
      <c r="D233" s="36" t="s">
        <v>40</v>
      </c>
      <c r="E233" s="38">
        <v>400000</v>
      </c>
      <c r="F233" s="38">
        <v>400000</v>
      </c>
      <c r="G233" s="51">
        <v>1</v>
      </c>
      <c r="H233" s="13"/>
    </row>
    <row r="234" spans="1:228" ht="15">
      <c r="A234" s="42">
        <v>31512360</v>
      </c>
      <c r="B234" s="34" t="s">
        <v>318</v>
      </c>
      <c r="C234" s="35" t="s">
        <v>20</v>
      </c>
      <c r="D234" s="36" t="s">
        <v>40</v>
      </c>
      <c r="E234" s="38">
        <v>20000</v>
      </c>
      <c r="F234" s="38">
        <v>40000</v>
      </c>
      <c r="G234" s="51">
        <v>2</v>
      </c>
      <c r="H234" s="13"/>
    </row>
    <row r="235" spans="1:228" ht="15.75">
      <c r="A235" s="194" t="s">
        <v>319</v>
      </c>
      <c r="B235" s="194"/>
      <c r="C235" s="194"/>
      <c r="D235" s="194"/>
      <c r="E235" s="194"/>
      <c r="F235" s="116">
        <f>SUM(F236:F261)</f>
        <v>33909000</v>
      </c>
      <c r="G235" s="116"/>
      <c r="H235" s="13"/>
    </row>
    <row r="236" spans="1:228" s="94" customFormat="1">
      <c r="A236" s="61" t="s">
        <v>320</v>
      </c>
      <c r="B236" s="34" t="s">
        <v>321</v>
      </c>
      <c r="C236" s="57" t="s">
        <v>23</v>
      </c>
      <c r="D236" s="58" t="s">
        <v>40</v>
      </c>
      <c r="E236" s="50">
        <v>10000</v>
      </c>
      <c r="F236" s="50">
        <f t="shared" ref="F236" si="9">E236*G236</f>
        <v>350000</v>
      </c>
      <c r="G236" s="59">
        <v>35</v>
      </c>
      <c r="H236" s="13"/>
      <c r="I236" s="91"/>
      <c r="J236" s="91"/>
      <c r="K236" s="91"/>
      <c r="L236" s="91"/>
      <c r="M236" s="91"/>
      <c r="N236" s="91"/>
      <c r="O236" s="91"/>
      <c r="P236" s="91"/>
      <c r="Q236" s="91"/>
      <c r="R236" s="91"/>
      <c r="S236" s="91"/>
      <c r="T236" s="91"/>
      <c r="U236" s="91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F236" s="91"/>
      <c r="AG236" s="91"/>
      <c r="AH236" s="91"/>
      <c r="AI236" s="91"/>
      <c r="AJ236" s="91"/>
      <c r="AK236" s="91"/>
      <c r="AL236" s="91"/>
      <c r="AM236" s="91"/>
      <c r="AN236" s="91"/>
      <c r="AO236" s="91"/>
      <c r="AP236" s="91"/>
      <c r="AQ236" s="91"/>
      <c r="AR236" s="91"/>
      <c r="AS236" s="91"/>
      <c r="AT236" s="91"/>
      <c r="AU236" s="91"/>
      <c r="AV236" s="91"/>
      <c r="AW236" s="91"/>
      <c r="AX236" s="91"/>
      <c r="AY236" s="91"/>
      <c r="AZ236" s="91"/>
      <c r="BA236" s="91"/>
      <c r="BB236" s="91"/>
      <c r="BC236" s="91"/>
      <c r="BD236" s="91"/>
      <c r="BE236" s="91"/>
      <c r="BF236" s="91"/>
      <c r="BG236" s="91"/>
      <c r="BH236" s="91"/>
      <c r="BI236" s="91"/>
      <c r="BJ236" s="91"/>
      <c r="BK236" s="91"/>
      <c r="BL236" s="91"/>
      <c r="BM236" s="91"/>
      <c r="BN236" s="91"/>
      <c r="BO236" s="91"/>
      <c r="BP236" s="91"/>
      <c r="BQ236" s="91"/>
      <c r="BR236" s="91"/>
      <c r="BS236" s="91"/>
      <c r="BT236" s="91"/>
      <c r="BU236" s="91"/>
      <c r="BV236" s="91"/>
      <c r="BW236" s="91"/>
      <c r="BX236" s="91"/>
      <c r="BY236" s="91"/>
      <c r="BZ236" s="91"/>
      <c r="CA236" s="91"/>
      <c r="CB236" s="91"/>
      <c r="CC236" s="91"/>
      <c r="CD236" s="91"/>
      <c r="CE236" s="91"/>
      <c r="CF236" s="91"/>
      <c r="CG236" s="91"/>
      <c r="CH236" s="91"/>
      <c r="CI236" s="91"/>
      <c r="CJ236" s="91"/>
      <c r="CK236" s="91"/>
      <c r="CL236" s="91"/>
      <c r="CM236" s="91"/>
      <c r="CN236" s="91"/>
      <c r="CO236" s="91"/>
      <c r="CP236" s="91"/>
      <c r="CQ236" s="91"/>
      <c r="CR236" s="91"/>
      <c r="CS236" s="91"/>
      <c r="CT236" s="91"/>
      <c r="CU236" s="91"/>
      <c r="CV236" s="91"/>
      <c r="CW236" s="91"/>
      <c r="CX236" s="91"/>
      <c r="CY236" s="91"/>
      <c r="CZ236" s="91"/>
      <c r="DA236" s="91"/>
      <c r="DB236" s="91"/>
      <c r="DC236" s="91"/>
      <c r="DD236" s="91"/>
      <c r="DE236" s="91"/>
      <c r="DF236" s="91"/>
      <c r="DG236" s="91"/>
      <c r="DH236" s="91"/>
      <c r="DI236" s="91"/>
      <c r="DJ236" s="91"/>
      <c r="DK236" s="91"/>
      <c r="DL236" s="91"/>
      <c r="DM236" s="91"/>
      <c r="DN236" s="91"/>
      <c r="DO236" s="91"/>
      <c r="DP236" s="91"/>
      <c r="DQ236" s="91"/>
      <c r="DR236" s="91"/>
      <c r="DS236" s="91"/>
      <c r="DT236" s="91"/>
      <c r="DU236" s="91"/>
      <c r="DV236" s="91"/>
      <c r="DW236" s="91"/>
      <c r="DX236" s="91"/>
      <c r="DY236" s="91"/>
      <c r="DZ236" s="91"/>
      <c r="EA236" s="91"/>
      <c r="EB236" s="91"/>
      <c r="EC236" s="91"/>
      <c r="ED236" s="91"/>
      <c r="EE236" s="91"/>
      <c r="EF236" s="91"/>
      <c r="EG236" s="91"/>
      <c r="EH236" s="91"/>
      <c r="EI236" s="92"/>
      <c r="EJ236" s="91"/>
      <c r="EK236" s="91"/>
      <c r="EL236" s="91"/>
      <c r="EM236" s="91"/>
      <c r="EN236" s="91"/>
      <c r="EO236" s="91"/>
      <c r="EP236" s="91"/>
      <c r="EQ236" s="91"/>
      <c r="ER236" s="91"/>
      <c r="ES236" s="91"/>
      <c r="ET236" s="91"/>
      <c r="EU236" s="91"/>
      <c r="EV236" s="91"/>
      <c r="EW236" s="91"/>
      <c r="EX236" s="91"/>
      <c r="EY236" s="91"/>
      <c r="EZ236" s="91"/>
      <c r="FA236" s="91"/>
      <c r="FB236" s="91"/>
      <c r="FC236" s="91"/>
      <c r="FD236" s="91"/>
      <c r="FE236" s="91"/>
      <c r="FF236" s="91"/>
      <c r="FG236" s="91"/>
      <c r="FH236" s="91"/>
      <c r="FI236" s="91"/>
      <c r="FJ236" s="91"/>
      <c r="FK236" s="91"/>
      <c r="FL236" s="91"/>
      <c r="FM236" s="91"/>
      <c r="FN236" s="91"/>
      <c r="FO236" s="91"/>
      <c r="FP236" s="91"/>
      <c r="FQ236" s="91"/>
      <c r="FR236" s="91"/>
      <c r="FS236" s="91"/>
      <c r="FT236" s="91"/>
      <c r="FU236" s="91"/>
      <c r="FV236" s="91"/>
      <c r="FW236" s="91"/>
      <c r="FX236" s="91"/>
      <c r="FY236" s="91"/>
      <c r="FZ236" s="91"/>
      <c r="GA236" s="91"/>
      <c r="GB236" s="91"/>
      <c r="GC236" s="91"/>
      <c r="GD236" s="91"/>
      <c r="GE236" s="91"/>
      <c r="GF236" s="91"/>
      <c r="GG236" s="91"/>
      <c r="GH236" s="91"/>
      <c r="GI236" s="91"/>
      <c r="GJ236" s="91"/>
      <c r="GK236" s="91"/>
      <c r="GL236" s="91"/>
      <c r="GM236" s="91"/>
      <c r="GN236" s="91"/>
      <c r="GO236" s="91"/>
      <c r="GP236" s="91"/>
      <c r="GQ236" s="91"/>
      <c r="GR236" s="91"/>
      <c r="GS236" s="91"/>
      <c r="GT236" s="91"/>
      <c r="GU236" s="91"/>
      <c r="GV236" s="91"/>
      <c r="GW236" s="91"/>
      <c r="GX236" s="91"/>
      <c r="GY236" s="91"/>
      <c r="GZ236" s="91"/>
      <c r="HA236" s="91"/>
      <c r="HB236" s="91"/>
      <c r="HC236" s="91"/>
      <c r="HD236" s="91"/>
      <c r="HE236" s="91"/>
      <c r="HF236" s="91"/>
      <c r="HG236" s="91"/>
      <c r="HH236" s="91"/>
      <c r="HI236" s="91"/>
      <c r="HJ236" s="91"/>
      <c r="HK236" s="91"/>
      <c r="HL236" s="91"/>
      <c r="HM236" s="91"/>
      <c r="HN236" s="91"/>
      <c r="HO236" s="91"/>
      <c r="HP236" s="91"/>
      <c r="HQ236" s="91"/>
      <c r="HR236" s="91"/>
      <c r="HS236" s="91"/>
      <c r="HT236" s="93"/>
    </row>
    <row r="237" spans="1:228" ht="28.5">
      <c r="A237" s="43" t="s">
        <v>322</v>
      </c>
      <c r="B237" s="117" t="s">
        <v>323</v>
      </c>
      <c r="C237" s="33" t="s">
        <v>324</v>
      </c>
      <c r="D237" s="118" t="s">
        <v>21</v>
      </c>
      <c r="E237" s="38">
        <v>7500</v>
      </c>
      <c r="F237" s="38">
        <f t="shared" ref="F237:F261" si="10">G237*E237</f>
        <v>1125000</v>
      </c>
      <c r="G237" s="51">
        <v>150</v>
      </c>
      <c r="H237" s="13"/>
    </row>
    <row r="238" spans="1:228" ht="28.5">
      <c r="A238" s="43" t="s">
        <v>322</v>
      </c>
      <c r="B238" s="119" t="s">
        <v>325</v>
      </c>
      <c r="C238" s="33" t="s">
        <v>324</v>
      </c>
      <c r="D238" s="118" t="s">
        <v>21</v>
      </c>
      <c r="E238" s="38">
        <v>8000</v>
      </c>
      <c r="F238" s="38">
        <f t="shared" si="10"/>
        <v>4000000</v>
      </c>
      <c r="G238" s="51">
        <v>500</v>
      </c>
      <c r="H238" s="13"/>
    </row>
    <row r="239" spans="1:228">
      <c r="A239" s="85" t="s">
        <v>322</v>
      </c>
      <c r="B239" s="117" t="s">
        <v>326</v>
      </c>
      <c r="C239" s="33" t="s">
        <v>324</v>
      </c>
      <c r="D239" s="118" t="s">
        <v>21</v>
      </c>
      <c r="E239" s="38">
        <v>12000</v>
      </c>
      <c r="F239" s="38">
        <f t="shared" si="10"/>
        <v>2400000</v>
      </c>
      <c r="G239" s="120" t="s">
        <v>327</v>
      </c>
      <c r="H239" s="13"/>
    </row>
    <row r="240" spans="1:228" ht="28.5">
      <c r="A240" s="43" t="s">
        <v>322</v>
      </c>
      <c r="B240" s="119" t="s">
        <v>328</v>
      </c>
      <c r="C240" s="33" t="s">
        <v>324</v>
      </c>
      <c r="D240" s="121" t="s">
        <v>21</v>
      </c>
      <c r="E240" s="38">
        <v>36500</v>
      </c>
      <c r="F240" s="38">
        <f t="shared" si="10"/>
        <v>3650000</v>
      </c>
      <c r="G240" s="120">
        <v>100</v>
      </c>
      <c r="H240" s="13"/>
    </row>
    <row r="241" spans="1:228">
      <c r="A241" s="43" t="s">
        <v>322</v>
      </c>
      <c r="B241" s="119" t="s">
        <v>329</v>
      </c>
      <c r="C241" s="33" t="s">
        <v>324</v>
      </c>
      <c r="D241" s="118" t="s">
        <v>21</v>
      </c>
      <c r="E241" s="38">
        <v>10000</v>
      </c>
      <c r="F241" s="38">
        <f t="shared" si="10"/>
        <v>2000000</v>
      </c>
      <c r="G241" s="120" t="s">
        <v>327</v>
      </c>
      <c r="H241" s="13"/>
    </row>
    <row r="242" spans="1:228" s="125" customFormat="1" ht="42.75">
      <c r="A242" s="43" t="s">
        <v>322</v>
      </c>
      <c r="B242" s="119" t="s">
        <v>330</v>
      </c>
      <c r="C242" s="33" t="s">
        <v>324</v>
      </c>
      <c r="D242" s="121" t="s">
        <v>331</v>
      </c>
      <c r="E242" s="38">
        <v>33000</v>
      </c>
      <c r="F242" s="38">
        <f t="shared" si="10"/>
        <v>1650000</v>
      </c>
      <c r="G242" s="120">
        <v>50</v>
      </c>
      <c r="H242" s="70"/>
      <c r="I242" s="122"/>
      <c r="J242" s="122"/>
      <c r="K242" s="122"/>
      <c r="L242" s="122"/>
      <c r="M242" s="122"/>
      <c r="N242" s="122"/>
      <c r="O242" s="122"/>
      <c r="P242" s="122"/>
      <c r="Q242" s="122"/>
      <c r="R242" s="122"/>
      <c r="S242" s="122"/>
      <c r="T242" s="122"/>
      <c r="U242" s="122"/>
      <c r="V242" s="122"/>
      <c r="W242" s="122"/>
      <c r="X242" s="122"/>
      <c r="Y242" s="122"/>
      <c r="Z242" s="122"/>
      <c r="AA242" s="122"/>
      <c r="AB242" s="122"/>
      <c r="AC242" s="122"/>
      <c r="AD242" s="122"/>
      <c r="AE242" s="122"/>
      <c r="AF242" s="122"/>
      <c r="AG242" s="122"/>
      <c r="AH242" s="122"/>
      <c r="AI242" s="122"/>
      <c r="AJ242" s="122"/>
      <c r="AK242" s="122"/>
      <c r="AL242" s="122"/>
      <c r="AM242" s="122"/>
      <c r="AN242" s="122"/>
      <c r="AO242" s="122"/>
      <c r="AP242" s="122"/>
      <c r="AQ242" s="122"/>
      <c r="AR242" s="122"/>
      <c r="AS242" s="122"/>
      <c r="AT242" s="122"/>
      <c r="AU242" s="122"/>
      <c r="AV242" s="122"/>
      <c r="AW242" s="122"/>
      <c r="AX242" s="122"/>
      <c r="AY242" s="122"/>
      <c r="AZ242" s="122"/>
      <c r="BA242" s="122"/>
      <c r="BB242" s="122"/>
      <c r="BC242" s="122"/>
      <c r="BD242" s="122"/>
      <c r="BE242" s="122"/>
      <c r="BF242" s="122"/>
      <c r="BG242" s="122"/>
      <c r="BH242" s="122"/>
      <c r="BI242" s="122"/>
      <c r="BJ242" s="122"/>
      <c r="BK242" s="122"/>
      <c r="BL242" s="122"/>
      <c r="BM242" s="122"/>
      <c r="BN242" s="122"/>
      <c r="BO242" s="122"/>
      <c r="BP242" s="122"/>
      <c r="BQ242" s="122"/>
      <c r="BR242" s="122"/>
      <c r="BS242" s="122"/>
      <c r="BT242" s="122"/>
      <c r="BU242" s="122"/>
      <c r="BV242" s="122"/>
      <c r="BW242" s="122"/>
      <c r="BX242" s="122"/>
      <c r="BY242" s="122"/>
      <c r="BZ242" s="122"/>
      <c r="CA242" s="122"/>
      <c r="CB242" s="122"/>
      <c r="CC242" s="122"/>
      <c r="CD242" s="122"/>
      <c r="CE242" s="122"/>
      <c r="CF242" s="122"/>
      <c r="CG242" s="122"/>
      <c r="CH242" s="122"/>
      <c r="CI242" s="122"/>
      <c r="CJ242" s="122"/>
      <c r="CK242" s="122"/>
      <c r="CL242" s="122"/>
      <c r="CM242" s="122"/>
      <c r="CN242" s="122"/>
      <c r="CO242" s="122"/>
      <c r="CP242" s="122"/>
      <c r="CQ242" s="122"/>
      <c r="CR242" s="122"/>
      <c r="CS242" s="122"/>
      <c r="CT242" s="122"/>
      <c r="CU242" s="122"/>
      <c r="CV242" s="122"/>
      <c r="CW242" s="122"/>
      <c r="CX242" s="122"/>
      <c r="CY242" s="122"/>
      <c r="CZ242" s="122"/>
      <c r="DA242" s="122"/>
      <c r="DB242" s="122"/>
      <c r="DC242" s="122"/>
      <c r="DD242" s="122"/>
      <c r="DE242" s="122"/>
      <c r="DF242" s="122"/>
      <c r="DG242" s="122"/>
      <c r="DH242" s="122"/>
      <c r="DI242" s="122"/>
      <c r="DJ242" s="122"/>
      <c r="DK242" s="122"/>
      <c r="DL242" s="122"/>
      <c r="DM242" s="122"/>
      <c r="DN242" s="122"/>
      <c r="DO242" s="122"/>
      <c r="DP242" s="122"/>
      <c r="DQ242" s="122"/>
      <c r="DR242" s="122"/>
      <c r="DS242" s="122"/>
      <c r="DT242" s="122"/>
      <c r="DU242" s="122"/>
      <c r="DV242" s="122"/>
      <c r="DW242" s="122"/>
      <c r="DX242" s="122"/>
      <c r="DY242" s="122"/>
      <c r="DZ242" s="122"/>
      <c r="EA242" s="122"/>
      <c r="EB242" s="122"/>
      <c r="EC242" s="122"/>
      <c r="ED242" s="122"/>
      <c r="EE242" s="122"/>
      <c r="EF242" s="122"/>
      <c r="EG242" s="122"/>
      <c r="EH242" s="122"/>
      <c r="EI242" s="123"/>
      <c r="EJ242" s="122"/>
      <c r="EK242" s="122"/>
      <c r="EL242" s="122"/>
      <c r="EM242" s="122"/>
      <c r="EN242" s="122"/>
      <c r="EO242" s="122"/>
      <c r="EP242" s="122"/>
      <c r="EQ242" s="122"/>
      <c r="ER242" s="122"/>
      <c r="ES242" s="122"/>
      <c r="ET242" s="122"/>
      <c r="EU242" s="122"/>
      <c r="EV242" s="122"/>
      <c r="EW242" s="122"/>
      <c r="EX242" s="122"/>
      <c r="EY242" s="122"/>
      <c r="EZ242" s="122"/>
      <c r="FA242" s="122"/>
      <c r="FB242" s="122"/>
      <c r="FC242" s="122"/>
      <c r="FD242" s="122"/>
      <c r="FE242" s="122"/>
      <c r="FF242" s="122"/>
      <c r="FG242" s="122"/>
      <c r="FH242" s="122"/>
      <c r="FI242" s="122"/>
      <c r="FJ242" s="122"/>
      <c r="FK242" s="122"/>
      <c r="FL242" s="122"/>
      <c r="FM242" s="122"/>
      <c r="FN242" s="122"/>
      <c r="FO242" s="122"/>
      <c r="FP242" s="122"/>
      <c r="FQ242" s="122"/>
      <c r="FR242" s="122"/>
      <c r="FS242" s="122"/>
      <c r="FT242" s="122"/>
      <c r="FU242" s="122"/>
      <c r="FV242" s="122"/>
      <c r="FW242" s="122"/>
      <c r="FX242" s="122"/>
      <c r="FY242" s="122"/>
      <c r="FZ242" s="122"/>
      <c r="GA242" s="122"/>
      <c r="GB242" s="122"/>
      <c r="GC242" s="122"/>
      <c r="GD242" s="122"/>
      <c r="GE242" s="122"/>
      <c r="GF242" s="122"/>
      <c r="GG242" s="122"/>
      <c r="GH242" s="122"/>
      <c r="GI242" s="122"/>
      <c r="GJ242" s="122"/>
      <c r="GK242" s="122"/>
      <c r="GL242" s="122"/>
      <c r="GM242" s="122"/>
      <c r="GN242" s="122"/>
      <c r="GO242" s="122"/>
      <c r="GP242" s="122"/>
      <c r="GQ242" s="122"/>
      <c r="GR242" s="122"/>
      <c r="GS242" s="122"/>
      <c r="GT242" s="122"/>
      <c r="GU242" s="122"/>
      <c r="GV242" s="122"/>
      <c r="GW242" s="122"/>
      <c r="GX242" s="122"/>
      <c r="GY242" s="122"/>
      <c r="GZ242" s="122"/>
      <c r="HA242" s="122"/>
      <c r="HB242" s="122"/>
      <c r="HC242" s="122"/>
      <c r="HD242" s="122"/>
      <c r="HE242" s="122"/>
      <c r="HF242" s="122"/>
      <c r="HG242" s="122"/>
      <c r="HH242" s="122"/>
      <c r="HI242" s="122"/>
      <c r="HJ242" s="122"/>
      <c r="HK242" s="122"/>
      <c r="HL242" s="122"/>
      <c r="HM242" s="122"/>
      <c r="HN242" s="122"/>
      <c r="HO242" s="122"/>
      <c r="HP242" s="122"/>
      <c r="HQ242" s="122"/>
      <c r="HR242" s="122"/>
      <c r="HS242" s="122"/>
      <c r="HT242" s="124"/>
    </row>
    <row r="243" spans="1:228" s="125" customFormat="1" ht="28.5">
      <c r="A243" s="43" t="s">
        <v>322</v>
      </c>
      <c r="B243" s="119" t="s">
        <v>332</v>
      </c>
      <c r="C243" s="33" t="s">
        <v>324</v>
      </c>
      <c r="D243" s="121" t="s">
        <v>21</v>
      </c>
      <c r="E243" s="38">
        <v>14500</v>
      </c>
      <c r="F243" s="38">
        <f t="shared" si="10"/>
        <v>1740000</v>
      </c>
      <c r="G243" s="120">
        <v>120</v>
      </c>
      <c r="H243" s="70"/>
      <c r="I243" s="122"/>
      <c r="J243" s="122"/>
      <c r="K243" s="122"/>
      <c r="L243" s="122"/>
      <c r="M243" s="122"/>
      <c r="N243" s="122"/>
      <c r="O243" s="122"/>
      <c r="P243" s="122"/>
      <c r="Q243" s="122"/>
      <c r="R243" s="122"/>
      <c r="S243" s="122"/>
      <c r="T243" s="122"/>
      <c r="U243" s="122"/>
      <c r="V243" s="122"/>
      <c r="W243" s="122"/>
      <c r="X243" s="122"/>
      <c r="Y243" s="122"/>
      <c r="Z243" s="122"/>
      <c r="AA243" s="122"/>
      <c r="AB243" s="122"/>
      <c r="AC243" s="122"/>
      <c r="AD243" s="122"/>
      <c r="AE243" s="122"/>
      <c r="AF243" s="122"/>
      <c r="AG243" s="122"/>
      <c r="AH243" s="122"/>
      <c r="AI243" s="122"/>
      <c r="AJ243" s="122"/>
      <c r="AK243" s="122"/>
      <c r="AL243" s="122"/>
      <c r="AM243" s="122"/>
      <c r="AN243" s="122"/>
      <c r="AO243" s="122"/>
      <c r="AP243" s="122"/>
      <c r="AQ243" s="122"/>
      <c r="AR243" s="122"/>
      <c r="AS243" s="122"/>
      <c r="AT243" s="122"/>
      <c r="AU243" s="122"/>
      <c r="AV243" s="122"/>
      <c r="AW243" s="122"/>
      <c r="AX243" s="122"/>
      <c r="AY243" s="122"/>
      <c r="AZ243" s="122"/>
      <c r="BA243" s="122"/>
      <c r="BB243" s="122"/>
      <c r="BC243" s="122"/>
      <c r="BD243" s="122"/>
      <c r="BE243" s="122"/>
      <c r="BF243" s="122"/>
      <c r="BG243" s="122"/>
      <c r="BH243" s="122"/>
      <c r="BI243" s="122"/>
      <c r="BJ243" s="122"/>
      <c r="BK243" s="122"/>
      <c r="BL243" s="122"/>
      <c r="BM243" s="122"/>
      <c r="BN243" s="122"/>
      <c r="BO243" s="122"/>
      <c r="BP243" s="122"/>
      <c r="BQ243" s="122"/>
      <c r="BR243" s="122"/>
      <c r="BS243" s="122"/>
      <c r="BT243" s="122"/>
      <c r="BU243" s="122"/>
      <c r="BV243" s="122"/>
      <c r="BW243" s="122"/>
      <c r="BX243" s="122"/>
      <c r="BY243" s="122"/>
      <c r="BZ243" s="122"/>
      <c r="CA243" s="122"/>
      <c r="CB243" s="122"/>
      <c r="CC243" s="122"/>
      <c r="CD243" s="122"/>
      <c r="CE243" s="122"/>
      <c r="CF243" s="122"/>
      <c r="CG243" s="122"/>
      <c r="CH243" s="122"/>
      <c r="CI243" s="122"/>
      <c r="CJ243" s="122"/>
      <c r="CK243" s="122"/>
      <c r="CL243" s="122"/>
      <c r="CM243" s="122"/>
      <c r="CN243" s="122"/>
      <c r="CO243" s="122"/>
      <c r="CP243" s="122"/>
      <c r="CQ243" s="122"/>
      <c r="CR243" s="122"/>
      <c r="CS243" s="122"/>
      <c r="CT243" s="122"/>
      <c r="CU243" s="122"/>
      <c r="CV243" s="122"/>
      <c r="CW243" s="122"/>
      <c r="CX243" s="122"/>
      <c r="CY243" s="122"/>
      <c r="CZ243" s="122"/>
      <c r="DA243" s="122"/>
      <c r="DB243" s="122"/>
      <c r="DC243" s="122"/>
      <c r="DD243" s="122"/>
      <c r="DE243" s="122"/>
      <c r="DF243" s="122"/>
      <c r="DG243" s="122"/>
      <c r="DH243" s="122"/>
      <c r="DI243" s="122"/>
      <c r="DJ243" s="122"/>
      <c r="DK243" s="122"/>
      <c r="DL243" s="122"/>
      <c r="DM243" s="122"/>
      <c r="DN243" s="122"/>
      <c r="DO243" s="122"/>
      <c r="DP243" s="122"/>
      <c r="DQ243" s="122"/>
      <c r="DR243" s="122"/>
      <c r="DS243" s="122"/>
      <c r="DT243" s="122"/>
      <c r="DU243" s="122"/>
      <c r="DV243" s="122"/>
      <c r="DW243" s="122"/>
      <c r="DX243" s="122"/>
      <c r="DY243" s="122"/>
      <c r="DZ243" s="122"/>
      <c r="EA243" s="122"/>
      <c r="EB243" s="122"/>
      <c r="EC243" s="122"/>
      <c r="ED243" s="122"/>
      <c r="EE243" s="122"/>
      <c r="EF243" s="122"/>
      <c r="EG243" s="122"/>
      <c r="EH243" s="122"/>
      <c r="EI243" s="123"/>
      <c r="EJ243" s="122"/>
      <c r="EK243" s="122"/>
      <c r="EL243" s="122"/>
      <c r="EM243" s="122"/>
      <c r="EN243" s="122"/>
      <c r="EO243" s="122"/>
      <c r="EP243" s="122"/>
      <c r="EQ243" s="122"/>
      <c r="ER243" s="122"/>
      <c r="ES243" s="122"/>
      <c r="ET243" s="122"/>
      <c r="EU243" s="122"/>
      <c r="EV243" s="122"/>
      <c r="EW243" s="122"/>
      <c r="EX243" s="122"/>
      <c r="EY243" s="122"/>
      <c r="EZ243" s="122"/>
      <c r="FA243" s="122"/>
      <c r="FB243" s="122"/>
      <c r="FC243" s="122"/>
      <c r="FD243" s="122"/>
      <c r="FE243" s="122"/>
      <c r="FF243" s="122"/>
      <c r="FG243" s="122"/>
      <c r="FH243" s="122"/>
      <c r="FI243" s="122"/>
      <c r="FJ243" s="122"/>
      <c r="FK243" s="122"/>
      <c r="FL243" s="122"/>
      <c r="FM243" s="122"/>
      <c r="FN243" s="122"/>
      <c r="FO243" s="122"/>
      <c r="FP243" s="122"/>
      <c r="FQ243" s="122"/>
      <c r="FR243" s="122"/>
      <c r="FS243" s="122"/>
      <c r="FT243" s="122"/>
      <c r="FU243" s="122"/>
      <c r="FV243" s="122"/>
      <c r="FW243" s="122"/>
      <c r="FX243" s="122"/>
      <c r="FY243" s="122"/>
      <c r="FZ243" s="122"/>
      <c r="GA243" s="122"/>
      <c r="GB243" s="122"/>
      <c r="GC243" s="122"/>
      <c r="GD243" s="122"/>
      <c r="GE243" s="122"/>
      <c r="GF243" s="122"/>
      <c r="GG243" s="122"/>
      <c r="GH243" s="122"/>
      <c r="GI243" s="122"/>
      <c r="GJ243" s="122"/>
      <c r="GK243" s="122"/>
      <c r="GL243" s="122"/>
      <c r="GM243" s="122"/>
      <c r="GN243" s="122"/>
      <c r="GO243" s="122"/>
      <c r="GP243" s="122"/>
      <c r="GQ243" s="122"/>
      <c r="GR243" s="122"/>
      <c r="GS243" s="122"/>
      <c r="GT243" s="122"/>
      <c r="GU243" s="122"/>
      <c r="GV243" s="122"/>
      <c r="GW243" s="122"/>
      <c r="GX243" s="122"/>
      <c r="GY243" s="122"/>
      <c r="GZ243" s="122"/>
      <c r="HA243" s="122"/>
      <c r="HB243" s="122"/>
      <c r="HC243" s="122"/>
      <c r="HD243" s="122"/>
      <c r="HE243" s="122"/>
      <c r="HF243" s="122"/>
      <c r="HG243" s="122"/>
      <c r="HH243" s="122"/>
      <c r="HI243" s="122"/>
      <c r="HJ243" s="122"/>
      <c r="HK243" s="122"/>
      <c r="HL243" s="122"/>
      <c r="HM243" s="122"/>
      <c r="HN243" s="122"/>
      <c r="HO243" s="122"/>
      <c r="HP243" s="122"/>
      <c r="HQ243" s="122"/>
      <c r="HR243" s="122"/>
      <c r="HS243" s="122"/>
      <c r="HT243" s="124"/>
    </row>
    <row r="244" spans="1:228" ht="28.5">
      <c r="A244" s="43" t="s">
        <v>322</v>
      </c>
      <c r="B244" s="119" t="s">
        <v>333</v>
      </c>
      <c r="C244" s="33" t="s">
        <v>324</v>
      </c>
      <c r="D244" s="121" t="s">
        <v>331</v>
      </c>
      <c r="E244" s="38">
        <v>29800</v>
      </c>
      <c r="F244" s="38">
        <f t="shared" si="10"/>
        <v>1490000</v>
      </c>
      <c r="G244" s="120">
        <v>50</v>
      </c>
      <c r="H244" s="13"/>
    </row>
    <row r="245" spans="1:228">
      <c r="A245" s="43" t="s">
        <v>322</v>
      </c>
      <c r="B245" s="119" t="s">
        <v>334</v>
      </c>
      <c r="C245" s="33" t="s">
        <v>324</v>
      </c>
      <c r="D245" s="121" t="s">
        <v>331</v>
      </c>
      <c r="E245" s="120">
        <v>5900</v>
      </c>
      <c r="F245" s="38">
        <f t="shared" si="10"/>
        <v>1770000</v>
      </c>
      <c r="G245" s="120">
        <v>300</v>
      </c>
      <c r="H245" s="13"/>
    </row>
    <row r="246" spans="1:228" ht="28.5">
      <c r="A246" s="43" t="s">
        <v>322</v>
      </c>
      <c r="B246" s="119" t="s">
        <v>335</v>
      </c>
      <c r="C246" s="33" t="s">
        <v>324</v>
      </c>
      <c r="D246" s="121" t="s">
        <v>21</v>
      </c>
      <c r="E246" s="120">
        <v>5900</v>
      </c>
      <c r="F246" s="38">
        <f t="shared" si="10"/>
        <v>1180000</v>
      </c>
      <c r="G246" s="120">
        <v>200</v>
      </c>
      <c r="H246" s="13"/>
    </row>
    <row r="247" spans="1:228" ht="28.5">
      <c r="A247" s="43" t="s">
        <v>322</v>
      </c>
      <c r="B247" s="119" t="s">
        <v>336</v>
      </c>
      <c r="C247" s="33" t="s">
        <v>324</v>
      </c>
      <c r="D247" s="121" t="s">
        <v>21</v>
      </c>
      <c r="E247" s="120">
        <v>5600</v>
      </c>
      <c r="F247" s="38">
        <f t="shared" si="10"/>
        <v>3640000</v>
      </c>
      <c r="G247" s="120">
        <v>650</v>
      </c>
      <c r="H247" s="13"/>
    </row>
    <row r="248" spans="1:228">
      <c r="A248" s="43" t="s">
        <v>322</v>
      </c>
      <c r="B248" s="119" t="s">
        <v>337</v>
      </c>
      <c r="C248" s="33" t="s">
        <v>324</v>
      </c>
      <c r="D248" s="121" t="s">
        <v>21</v>
      </c>
      <c r="E248" s="120">
        <v>600</v>
      </c>
      <c r="F248" s="38">
        <f t="shared" si="10"/>
        <v>90000</v>
      </c>
      <c r="G248" s="120">
        <v>150</v>
      </c>
      <c r="H248" s="13"/>
    </row>
    <row r="249" spans="1:228" ht="28.5">
      <c r="A249" s="43" t="s">
        <v>322</v>
      </c>
      <c r="B249" s="119" t="s">
        <v>338</v>
      </c>
      <c r="C249" s="33" t="s">
        <v>324</v>
      </c>
      <c r="D249" s="121" t="s">
        <v>21</v>
      </c>
      <c r="E249" s="120">
        <v>27000</v>
      </c>
      <c r="F249" s="38">
        <f t="shared" si="10"/>
        <v>4860000</v>
      </c>
      <c r="G249" s="120">
        <v>180</v>
      </c>
      <c r="H249" s="13"/>
    </row>
    <row r="250" spans="1:228">
      <c r="A250" s="85" t="s">
        <v>322</v>
      </c>
      <c r="B250" s="119" t="s">
        <v>339</v>
      </c>
      <c r="C250" s="33" t="s">
        <v>324</v>
      </c>
      <c r="D250" s="121" t="s">
        <v>21</v>
      </c>
      <c r="E250" s="120">
        <v>1000</v>
      </c>
      <c r="F250" s="38">
        <f t="shared" si="10"/>
        <v>240000</v>
      </c>
      <c r="G250" s="120">
        <v>240</v>
      </c>
      <c r="H250" s="13"/>
    </row>
    <row r="251" spans="1:228" s="125" customFormat="1" ht="15.75">
      <c r="A251" s="43" t="s">
        <v>322</v>
      </c>
      <c r="B251" s="119" t="s">
        <v>340</v>
      </c>
      <c r="C251" s="33" t="s">
        <v>324</v>
      </c>
      <c r="D251" s="121" t="s">
        <v>21</v>
      </c>
      <c r="E251" s="120">
        <v>60</v>
      </c>
      <c r="F251" s="38">
        <f t="shared" si="10"/>
        <v>90000</v>
      </c>
      <c r="G251" s="120">
        <v>1500</v>
      </c>
      <c r="H251" s="70"/>
      <c r="I251" s="122"/>
      <c r="J251" s="122"/>
      <c r="K251" s="122"/>
      <c r="L251" s="122"/>
      <c r="M251" s="122"/>
      <c r="N251" s="122"/>
      <c r="O251" s="122"/>
      <c r="P251" s="122"/>
      <c r="Q251" s="122"/>
      <c r="R251" s="122"/>
      <c r="S251" s="122"/>
      <c r="T251" s="122"/>
      <c r="U251" s="122"/>
      <c r="V251" s="122"/>
      <c r="W251" s="122"/>
      <c r="X251" s="122"/>
      <c r="Y251" s="122"/>
      <c r="Z251" s="122"/>
      <c r="AA251" s="122"/>
      <c r="AB251" s="122"/>
      <c r="AC251" s="122"/>
      <c r="AD251" s="122"/>
      <c r="AE251" s="122"/>
      <c r="AF251" s="122"/>
      <c r="AG251" s="122"/>
      <c r="AH251" s="122"/>
      <c r="AI251" s="122"/>
      <c r="AJ251" s="122"/>
      <c r="AK251" s="122"/>
      <c r="AL251" s="122"/>
      <c r="AM251" s="122"/>
      <c r="AN251" s="122"/>
      <c r="AO251" s="122"/>
      <c r="AP251" s="122"/>
      <c r="AQ251" s="122"/>
      <c r="AR251" s="122"/>
      <c r="AS251" s="122"/>
      <c r="AT251" s="122"/>
      <c r="AU251" s="122"/>
      <c r="AV251" s="122"/>
      <c r="AW251" s="122"/>
      <c r="AX251" s="122"/>
      <c r="AY251" s="122"/>
      <c r="AZ251" s="122"/>
      <c r="BA251" s="122"/>
      <c r="BB251" s="122"/>
      <c r="BC251" s="122"/>
      <c r="BD251" s="122"/>
      <c r="BE251" s="122"/>
      <c r="BF251" s="122"/>
      <c r="BG251" s="122"/>
      <c r="BH251" s="122"/>
      <c r="BI251" s="122"/>
      <c r="BJ251" s="122"/>
      <c r="BK251" s="122"/>
      <c r="BL251" s="122"/>
      <c r="BM251" s="122"/>
      <c r="BN251" s="122"/>
      <c r="BO251" s="122"/>
      <c r="BP251" s="122"/>
      <c r="BQ251" s="122"/>
      <c r="BR251" s="122"/>
      <c r="BS251" s="122"/>
      <c r="BT251" s="122"/>
      <c r="BU251" s="122"/>
      <c r="BV251" s="122"/>
      <c r="BW251" s="122"/>
      <c r="BX251" s="122"/>
      <c r="BY251" s="122"/>
      <c r="BZ251" s="122"/>
      <c r="CA251" s="122"/>
      <c r="CB251" s="122"/>
      <c r="CC251" s="122"/>
      <c r="CD251" s="122"/>
      <c r="CE251" s="122"/>
      <c r="CF251" s="122"/>
      <c r="CG251" s="122"/>
      <c r="CH251" s="122"/>
      <c r="CI251" s="122"/>
      <c r="CJ251" s="122"/>
      <c r="CK251" s="122"/>
      <c r="CL251" s="122"/>
      <c r="CM251" s="122"/>
      <c r="CN251" s="122"/>
      <c r="CO251" s="122"/>
      <c r="CP251" s="122"/>
      <c r="CQ251" s="122"/>
      <c r="CR251" s="122"/>
      <c r="CS251" s="122"/>
      <c r="CT251" s="122"/>
      <c r="CU251" s="122"/>
      <c r="CV251" s="122"/>
      <c r="CW251" s="122"/>
      <c r="CX251" s="122"/>
      <c r="CY251" s="122"/>
      <c r="CZ251" s="122"/>
      <c r="DA251" s="122"/>
      <c r="DB251" s="122"/>
      <c r="DC251" s="122"/>
      <c r="DD251" s="122"/>
      <c r="DE251" s="122"/>
      <c r="DF251" s="122"/>
      <c r="DG251" s="122"/>
      <c r="DH251" s="122"/>
      <c r="DI251" s="122"/>
      <c r="DJ251" s="122"/>
      <c r="DK251" s="122"/>
      <c r="DL251" s="122"/>
      <c r="DM251" s="122"/>
      <c r="DN251" s="122"/>
      <c r="DO251" s="122"/>
      <c r="DP251" s="122"/>
      <c r="DQ251" s="122"/>
      <c r="DR251" s="122"/>
      <c r="DS251" s="122"/>
      <c r="DT251" s="122"/>
      <c r="DU251" s="122"/>
      <c r="DV251" s="122"/>
      <c r="DW251" s="122"/>
      <c r="DX251" s="122"/>
      <c r="DY251" s="122"/>
      <c r="DZ251" s="122"/>
      <c r="EA251" s="122"/>
      <c r="EB251" s="122"/>
      <c r="EC251" s="122"/>
      <c r="ED251" s="122"/>
      <c r="EE251" s="122"/>
      <c r="EF251" s="122"/>
      <c r="EG251" s="122"/>
      <c r="EH251" s="122"/>
      <c r="EI251" s="123"/>
      <c r="EJ251" s="122"/>
      <c r="EK251" s="122"/>
      <c r="EL251" s="122"/>
      <c r="EM251" s="122"/>
      <c r="EN251" s="122"/>
      <c r="EO251" s="122"/>
      <c r="EP251" s="122"/>
      <c r="EQ251" s="122"/>
      <c r="ER251" s="122"/>
      <c r="ES251" s="122"/>
      <c r="ET251" s="122"/>
      <c r="EU251" s="122"/>
      <c r="EV251" s="122"/>
      <c r="EW251" s="122"/>
      <c r="EX251" s="122"/>
      <c r="EY251" s="122"/>
      <c r="EZ251" s="122"/>
      <c r="FA251" s="122"/>
      <c r="FB251" s="122"/>
      <c r="FC251" s="122"/>
      <c r="FD251" s="122"/>
      <c r="FE251" s="122"/>
      <c r="FF251" s="122"/>
      <c r="FG251" s="122"/>
      <c r="FH251" s="122"/>
      <c r="FI251" s="122"/>
      <c r="FJ251" s="122"/>
      <c r="FK251" s="122"/>
      <c r="FL251" s="122"/>
      <c r="FM251" s="122"/>
      <c r="FN251" s="122"/>
      <c r="FO251" s="122"/>
      <c r="FP251" s="122"/>
      <c r="FQ251" s="122"/>
      <c r="FR251" s="122"/>
      <c r="FS251" s="122"/>
      <c r="FT251" s="122"/>
      <c r="FU251" s="122"/>
      <c r="FV251" s="122"/>
      <c r="FW251" s="122"/>
      <c r="FX251" s="122"/>
      <c r="FY251" s="122"/>
      <c r="FZ251" s="122"/>
      <c r="GA251" s="122"/>
      <c r="GB251" s="122"/>
      <c r="GC251" s="122"/>
      <c r="GD251" s="122"/>
      <c r="GE251" s="122"/>
      <c r="GF251" s="122"/>
      <c r="GG251" s="122"/>
      <c r="GH251" s="122"/>
      <c r="GI251" s="122"/>
      <c r="GJ251" s="122"/>
      <c r="GK251" s="122"/>
      <c r="GL251" s="122"/>
      <c r="GM251" s="122"/>
      <c r="GN251" s="122"/>
      <c r="GO251" s="122"/>
      <c r="GP251" s="122"/>
      <c r="GQ251" s="122"/>
      <c r="GR251" s="122"/>
      <c r="GS251" s="122"/>
      <c r="GT251" s="122"/>
      <c r="GU251" s="122"/>
      <c r="GV251" s="122"/>
      <c r="GW251" s="122"/>
      <c r="GX251" s="122"/>
      <c r="GY251" s="122"/>
      <c r="GZ251" s="122"/>
      <c r="HA251" s="122"/>
      <c r="HB251" s="122"/>
      <c r="HC251" s="122"/>
      <c r="HD251" s="122"/>
      <c r="HE251" s="122"/>
      <c r="HF251" s="122"/>
      <c r="HG251" s="122"/>
      <c r="HH251" s="122"/>
      <c r="HI251" s="122"/>
      <c r="HJ251" s="122"/>
      <c r="HK251" s="122"/>
      <c r="HL251" s="122"/>
      <c r="HM251" s="122"/>
      <c r="HN251" s="122"/>
      <c r="HO251" s="122"/>
      <c r="HP251" s="122"/>
      <c r="HQ251" s="122"/>
      <c r="HR251" s="122"/>
      <c r="HS251" s="122"/>
      <c r="HT251" s="124"/>
    </row>
    <row r="252" spans="1:228">
      <c r="A252" s="43" t="s">
        <v>322</v>
      </c>
      <c r="B252" s="119" t="s">
        <v>341</v>
      </c>
      <c r="C252" s="33" t="s">
        <v>324</v>
      </c>
      <c r="D252" s="121" t="s">
        <v>21</v>
      </c>
      <c r="E252" s="120">
        <v>50</v>
      </c>
      <c r="F252" s="38">
        <f t="shared" si="10"/>
        <v>100000</v>
      </c>
      <c r="G252" s="120">
        <v>2000</v>
      </c>
      <c r="H252" s="13"/>
    </row>
    <row r="253" spans="1:228" ht="15">
      <c r="A253" s="43" t="s">
        <v>322</v>
      </c>
      <c r="B253" s="119" t="s">
        <v>342</v>
      </c>
      <c r="C253" s="33" t="s">
        <v>324</v>
      </c>
      <c r="D253" s="121" t="s">
        <v>21</v>
      </c>
      <c r="E253" s="120">
        <v>50</v>
      </c>
      <c r="F253" s="38">
        <f t="shared" si="10"/>
        <v>100000</v>
      </c>
      <c r="G253" s="120">
        <v>2000</v>
      </c>
      <c r="H253" s="83"/>
    </row>
    <row r="254" spans="1:228" ht="28.5">
      <c r="A254" s="43" t="s">
        <v>322</v>
      </c>
      <c r="B254" s="119" t="s">
        <v>343</v>
      </c>
      <c r="C254" s="33" t="s">
        <v>324</v>
      </c>
      <c r="D254" s="121" t="s">
        <v>21</v>
      </c>
      <c r="E254" s="120">
        <v>720</v>
      </c>
      <c r="F254" s="38">
        <f t="shared" si="10"/>
        <v>144000</v>
      </c>
      <c r="G254" s="120">
        <v>200</v>
      </c>
      <c r="H254" s="13"/>
    </row>
    <row r="255" spans="1:228">
      <c r="A255" s="43" t="s">
        <v>322</v>
      </c>
      <c r="B255" s="119" t="s">
        <v>344</v>
      </c>
      <c r="C255" s="33" t="s">
        <v>324</v>
      </c>
      <c r="D255" s="121" t="s">
        <v>21</v>
      </c>
      <c r="E255" s="120">
        <v>600</v>
      </c>
      <c r="F255" s="38">
        <f t="shared" si="10"/>
        <v>900000</v>
      </c>
      <c r="G255" s="120">
        <v>1500</v>
      </c>
      <c r="H255" s="13"/>
    </row>
    <row r="256" spans="1:228" ht="28.5">
      <c r="A256" s="43" t="s">
        <v>322</v>
      </c>
      <c r="B256" s="119" t="s">
        <v>345</v>
      </c>
      <c r="C256" s="33" t="s">
        <v>324</v>
      </c>
      <c r="D256" s="121" t="s">
        <v>21</v>
      </c>
      <c r="E256" s="120">
        <v>720</v>
      </c>
      <c r="F256" s="38">
        <f t="shared" si="10"/>
        <v>180000</v>
      </c>
      <c r="G256" s="120">
        <v>250</v>
      </c>
      <c r="H256" s="13"/>
    </row>
    <row r="257" spans="1:228" ht="42.75">
      <c r="A257" s="43" t="s">
        <v>322</v>
      </c>
      <c r="B257" s="119" t="s">
        <v>346</v>
      </c>
      <c r="C257" s="33" t="s">
        <v>324</v>
      </c>
      <c r="D257" s="121" t="s">
        <v>21</v>
      </c>
      <c r="E257" s="120">
        <v>600</v>
      </c>
      <c r="F257" s="38">
        <f t="shared" si="10"/>
        <v>960000</v>
      </c>
      <c r="G257" s="120">
        <v>1600</v>
      </c>
      <c r="H257" s="13"/>
    </row>
    <row r="258" spans="1:228">
      <c r="A258" s="43" t="s">
        <v>322</v>
      </c>
      <c r="B258" s="119" t="s">
        <v>347</v>
      </c>
      <c r="C258" s="33" t="s">
        <v>324</v>
      </c>
      <c r="D258" s="121" t="s">
        <v>21</v>
      </c>
      <c r="E258" s="120">
        <v>150</v>
      </c>
      <c r="F258" s="38">
        <f t="shared" si="10"/>
        <v>75000</v>
      </c>
      <c r="G258" s="120">
        <v>500</v>
      </c>
      <c r="H258" s="13"/>
    </row>
    <row r="259" spans="1:228" ht="28.5">
      <c r="A259" s="43" t="s">
        <v>322</v>
      </c>
      <c r="B259" s="119" t="s">
        <v>348</v>
      </c>
      <c r="C259" s="33" t="s">
        <v>324</v>
      </c>
      <c r="D259" s="121" t="s">
        <v>331</v>
      </c>
      <c r="E259" s="120">
        <v>40000</v>
      </c>
      <c r="F259" s="38">
        <f t="shared" si="10"/>
        <v>400000</v>
      </c>
      <c r="G259" s="120">
        <v>10</v>
      </c>
      <c r="H259" s="13"/>
    </row>
    <row r="260" spans="1:228" ht="28.5">
      <c r="A260" s="56" t="s">
        <v>322</v>
      </c>
      <c r="B260" s="126" t="s">
        <v>349</v>
      </c>
      <c r="C260" s="33" t="s">
        <v>324</v>
      </c>
      <c r="D260" s="121" t="s">
        <v>331</v>
      </c>
      <c r="E260" s="120">
        <v>20000</v>
      </c>
      <c r="F260" s="38">
        <f t="shared" si="10"/>
        <v>300000</v>
      </c>
      <c r="G260" s="120">
        <v>15</v>
      </c>
      <c r="H260" s="13"/>
    </row>
    <row r="261" spans="1:228">
      <c r="A261" s="56" t="s">
        <v>350</v>
      </c>
      <c r="B261" s="126" t="s">
        <v>351</v>
      </c>
      <c r="C261" s="33" t="s">
        <v>23</v>
      </c>
      <c r="D261" s="121" t="s">
        <v>40</v>
      </c>
      <c r="E261" s="120">
        <v>950</v>
      </c>
      <c r="F261" s="38">
        <f t="shared" si="10"/>
        <v>475000</v>
      </c>
      <c r="G261" s="120">
        <v>500</v>
      </c>
      <c r="H261" s="13"/>
    </row>
    <row r="262" spans="1:228" ht="15.75">
      <c r="A262" s="194" t="s">
        <v>352</v>
      </c>
      <c r="B262" s="194"/>
      <c r="C262" s="194"/>
      <c r="D262" s="194"/>
      <c r="E262" s="194"/>
      <c r="F262" s="195">
        <f>SUM(F266:F281)+F263</f>
        <v>190899334</v>
      </c>
      <c r="G262" s="196"/>
      <c r="H262" s="13"/>
    </row>
    <row r="263" spans="1:228">
      <c r="A263" s="197" t="s">
        <v>53</v>
      </c>
      <c r="B263" s="197"/>
      <c r="C263" s="197"/>
      <c r="D263" s="197"/>
      <c r="E263" s="197"/>
      <c r="F263" s="127">
        <f>F264+F265</f>
        <v>40000000</v>
      </c>
      <c r="G263" s="128"/>
      <c r="H263" s="13"/>
    </row>
    <row r="264" spans="1:228" ht="40.5">
      <c r="A264" s="129">
        <v>45451600</v>
      </c>
      <c r="B264" s="130" t="s">
        <v>353</v>
      </c>
      <c r="C264" s="131" t="s">
        <v>324</v>
      </c>
      <c r="D264" s="132" t="s">
        <v>24</v>
      </c>
      <c r="E264" s="131">
        <v>30000000</v>
      </c>
      <c r="F264" s="133">
        <v>30000000</v>
      </c>
      <c r="G264" s="134">
        <v>1</v>
      </c>
      <c r="H264" s="13"/>
    </row>
    <row r="265" spans="1:228" ht="40.5">
      <c r="A265" s="129">
        <v>45451600</v>
      </c>
      <c r="B265" s="130" t="s">
        <v>354</v>
      </c>
      <c r="C265" s="131" t="s">
        <v>324</v>
      </c>
      <c r="D265" s="132" t="s">
        <v>24</v>
      </c>
      <c r="E265" s="131">
        <v>10000000</v>
      </c>
      <c r="F265" s="133">
        <v>10000000</v>
      </c>
      <c r="G265" s="134">
        <v>1</v>
      </c>
      <c r="H265" s="13"/>
    </row>
    <row r="266" spans="1:228" ht="71.25">
      <c r="A266" s="61" t="s">
        <v>355</v>
      </c>
      <c r="B266" s="135" t="s">
        <v>356</v>
      </c>
      <c r="C266" s="33" t="s">
        <v>27</v>
      </c>
      <c r="D266" s="121" t="s">
        <v>160</v>
      </c>
      <c r="E266" s="120">
        <v>5930</v>
      </c>
      <c r="F266" s="38">
        <f>E266*G266</f>
        <v>6523000</v>
      </c>
      <c r="G266" s="120">
        <v>1100</v>
      </c>
      <c r="H266" s="13"/>
    </row>
    <row r="267" spans="1:228" s="139" customFormat="1" ht="42.75">
      <c r="A267" s="61" t="s">
        <v>357</v>
      </c>
      <c r="B267" s="34" t="s">
        <v>358</v>
      </c>
      <c r="C267" s="33" t="s">
        <v>359</v>
      </c>
      <c r="D267" s="36" t="s">
        <v>24</v>
      </c>
      <c r="E267" s="38">
        <v>12628466</v>
      </c>
      <c r="F267" s="38">
        <v>12628466</v>
      </c>
      <c r="G267" s="120">
        <v>1</v>
      </c>
      <c r="H267" s="13"/>
      <c r="I267" s="7"/>
      <c r="J267" s="7"/>
      <c r="K267" s="7"/>
      <c r="L267" s="7"/>
      <c r="M267" s="7"/>
      <c r="N267" s="7"/>
      <c r="O267" s="7"/>
      <c r="P267" s="136"/>
      <c r="Q267" s="136"/>
      <c r="R267" s="136"/>
      <c r="S267" s="136"/>
      <c r="T267" s="136"/>
      <c r="U267" s="136"/>
      <c r="V267" s="136"/>
      <c r="W267" s="136"/>
      <c r="X267" s="136"/>
      <c r="Y267" s="136"/>
      <c r="Z267" s="136"/>
      <c r="AA267" s="136"/>
      <c r="AB267" s="136"/>
      <c r="AC267" s="136"/>
      <c r="AD267" s="136"/>
      <c r="AE267" s="136"/>
      <c r="AF267" s="136"/>
      <c r="AG267" s="136"/>
      <c r="AH267" s="136"/>
      <c r="AI267" s="136"/>
      <c r="AJ267" s="136"/>
      <c r="AK267" s="136"/>
      <c r="AL267" s="136"/>
      <c r="AM267" s="136"/>
      <c r="AN267" s="136"/>
      <c r="AO267" s="136"/>
      <c r="AP267" s="136"/>
      <c r="AQ267" s="136"/>
      <c r="AR267" s="136"/>
      <c r="AS267" s="136"/>
      <c r="AT267" s="136"/>
      <c r="AU267" s="136"/>
      <c r="AV267" s="136"/>
      <c r="AW267" s="136"/>
      <c r="AX267" s="136"/>
      <c r="AY267" s="136"/>
      <c r="AZ267" s="136"/>
      <c r="BA267" s="136"/>
      <c r="BB267" s="136"/>
      <c r="BC267" s="136"/>
      <c r="BD267" s="136"/>
      <c r="BE267" s="136"/>
      <c r="BF267" s="136"/>
      <c r="BG267" s="136"/>
      <c r="BH267" s="136"/>
      <c r="BI267" s="136"/>
      <c r="BJ267" s="136"/>
      <c r="BK267" s="136"/>
      <c r="BL267" s="136"/>
      <c r="BM267" s="136"/>
      <c r="BN267" s="136"/>
      <c r="BO267" s="136"/>
      <c r="BP267" s="136"/>
      <c r="BQ267" s="136"/>
      <c r="BR267" s="136"/>
      <c r="BS267" s="136"/>
      <c r="BT267" s="136"/>
      <c r="BU267" s="136"/>
      <c r="BV267" s="136"/>
      <c r="BW267" s="136"/>
      <c r="BX267" s="136"/>
      <c r="BY267" s="136"/>
      <c r="BZ267" s="136"/>
      <c r="CA267" s="136"/>
      <c r="CB267" s="136"/>
      <c r="CC267" s="136"/>
      <c r="CD267" s="136"/>
      <c r="CE267" s="136"/>
      <c r="CF267" s="136"/>
      <c r="CG267" s="136"/>
      <c r="CH267" s="136"/>
      <c r="CI267" s="136"/>
      <c r="CJ267" s="136"/>
      <c r="CK267" s="136"/>
      <c r="CL267" s="136"/>
      <c r="CM267" s="136"/>
      <c r="CN267" s="136"/>
      <c r="CO267" s="136"/>
      <c r="CP267" s="136"/>
      <c r="CQ267" s="136"/>
      <c r="CR267" s="136"/>
      <c r="CS267" s="136"/>
      <c r="CT267" s="136"/>
      <c r="CU267" s="136"/>
      <c r="CV267" s="136"/>
      <c r="CW267" s="136"/>
      <c r="CX267" s="136"/>
      <c r="CY267" s="136"/>
      <c r="CZ267" s="136"/>
      <c r="DA267" s="136"/>
      <c r="DB267" s="136"/>
      <c r="DC267" s="136"/>
      <c r="DD267" s="136"/>
      <c r="DE267" s="136"/>
      <c r="DF267" s="136"/>
      <c r="DG267" s="136"/>
      <c r="DH267" s="136"/>
      <c r="DI267" s="136"/>
      <c r="DJ267" s="136"/>
      <c r="DK267" s="136"/>
      <c r="DL267" s="136"/>
      <c r="DM267" s="136"/>
      <c r="DN267" s="136"/>
      <c r="DO267" s="136"/>
      <c r="DP267" s="136"/>
      <c r="DQ267" s="136"/>
      <c r="DR267" s="136"/>
      <c r="DS267" s="136"/>
      <c r="DT267" s="136"/>
      <c r="DU267" s="136"/>
      <c r="DV267" s="136"/>
      <c r="DW267" s="136"/>
      <c r="DX267" s="136"/>
      <c r="DY267" s="136"/>
      <c r="DZ267" s="136"/>
      <c r="EA267" s="136"/>
      <c r="EB267" s="136"/>
      <c r="EC267" s="136"/>
      <c r="ED267" s="136"/>
      <c r="EE267" s="136"/>
      <c r="EF267" s="136"/>
      <c r="EG267" s="136"/>
      <c r="EH267" s="136"/>
      <c r="EI267" s="137"/>
      <c r="EJ267" s="136"/>
      <c r="EK267" s="136"/>
      <c r="EL267" s="136"/>
      <c r="EM267" s="136"/>
      <c r="EN267" s="136"/>
      <c r="EO267" s="136"/>
      <c r="EP267" s="136"/>
      <c r="EQ267" s="136"/>
      <c r="ER267" s="136"/>
      <c r="ES267" s="136"/>
      <c r="ET267" s="136"/>
      <c r="EU267" s="136"/>
      <c r="EV267" s="136"/>
      <c r="EW267" s="136"/>
      <c r="EX267" s="136"/>
      <c r="EY267" s="136"/>
      <c r="EZ267" s="136"/>
      <c r="FA267" s="136"/>
      <c r="FB267" s="136"/>
      <c r="FC267" s="136"/>
      <c r="FD267" s="136"/>
      <c r="FE267" s="136"/>
      <c r="FF267" s="136"/>
      <c r="FG267" s="136"/>
      <c r="FH267" s="136"/>
      <c r="FI267" s="136"/>
      <c r="FJ267" s="136"/>
      <c r="FK267" s="136"/>
      <c r="FL267" s="136"/>
      <c r="FM267" s="136"/>
      <c r="FN267" s="136"/>
      <c r="FO267" s="136"/>
      <c r="FP267" s="136"/>
      <c r="FQ267" s="136"/>
      <c r="FR267" s="136"/>
      <c r="FS267" s="136"/>
      <c r="FT267" s="136"/>
      <c r="FU267" s="136"/>
      <c r="FV267" s="136"/>
      <c r="FW267" s="136"/>
      <c r="FX267" s="136"/>
      <c r="FY267" s="136"/>
      <c r="FZ267" s="136"/>
      <c r="GA267" s="136"/>
      <c r="GB267" s="136"/>
      <c r="GC267" s="136"/>
      <c r="GD267" s="136"/>
      <c r="GE267" s="136"/>
      <c r="GF267" s="136"/>
      <c r="GG267" s="136"/>
      <c r="GH267" s="136"/>
      <c r="GI267" s="136"/>
      <c r="GJ267" s="136"/>
      <c r="GK267" s="136"/>
      <c r="GL267" s="136"/>
      <c r="GM267" s="136"/>
      <c r="GN267" s="136"/>
      <c r="GO267" s="136"/>
      <c r="GP267" s="136"/>
      <c r="GQ267" s="136"/>
      <c r="GR267" s="136"/>
      <c r="GS267" s="136"/>
      <c r="GT267" s="136"/>
      <c r="GU267" s="136"/>
      <c r="GV267" s="136"/>
      <c r="GW267" s="136"/>
      <c r="GX267" s="136"/>
      <c r="GY267" s="136"/>
      <c r="GZ267" s="136"/>
      <c r="HA267" s="136"/>
      <c r="HB267" s="136"/>
      <c r="HC267" s="136"/>
      <c r="HD267" s="136"/>
      <c r="HE267" s="136"/>
      <c r="HF267" s="136"/>
      <c r="HG267" s="136"/>
      <c r="HH267" s="136"/>
      <c r="HI267" s="136"/>
      <c r="HJ267" s="136"/>
      <c r="HK267" s="136"/>
      <c r="HL267" s="136"/>
      <c r="HM267" s="136"/>
      <c r="HN267" s="136"/>
      <c r="HO267" s="136"/>
      <c r="HP267" s="136"/>
      <c r="HQ267" s="136"/>
      <c r="HR267" s="136"/>
      <c r="HS267" s="136"/>
      <c r="HT267" s="138"/>
    </row>
    <row r="268" spans="1:228" s="144" customFormat="1" ht="28.5">
      <c r="A268" s="126">
        <v>45460000</v>
      </c>
      <c r="B268" s="34" t="s">
        <v>360</v>
      </c>
      <c r="C268" s="33" t="s">
        <v>23</v>
      </c>
      <c r="D268" s="36" t="s">
        <v>24</v>
      </c>
      <c r="E268" s="38">
        <v>970868</v>
      </c>
      <c r="F268" s="38">
        <v>970868</v>
      </c>
      <c r="G268" s="51">
        <v>1</v>
      </c>
      <c r="H268" s="140"/>
      <c r="I268" s="141"/>
      <c r="J268" s="141"/>
      <c r="K268" s="141"/>
      <c r="L268" s="141"/>
      <c r="M268" s="141"/>
      <c r="N268" s="141"/>
      <c r="O268" s="141"/>
      <c r="P268" s="141"/>
      <c r="Q268" s="141"/>
      <c r="R268" s="141"/>
      <c r="S268" s="141"/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  <c r="AU268" s="141"/>
      <c r="AV268" s="141"/>
      <c r="AW268" s="141"/>
      <c r="AX268" s="141"/>
      <c r="AY268" s="141"/>
      <c r="AZ268" s="141"/>
      <c r="BA268" s="141"/>
      <c r="BB268" s="141"/>
      <c r="BC268" s="141"/>
      <c r="BD268" s="141"/>
      <c r="BE268" s="141"/>
      <c r="BF268" s="141"/>
      <c r="BG268" s="141"/>
      <c r="BH268" s="141"/>
      <c r="BI268" s="141"/>
      <c r="BJ268" s="141"/>
      <c r="BK268" s="141"/>
      <c r="BL268" s="141"/>
      <c r="BM268" s="141"/>
      <c r="BN268" s="141"/>
      <c r="BO268" s="141"/>
      <c r="BP268" s="141"/>
      <c r="BQ268" s="141"/>
      <c r="BR268" s="141"/>
      <c r="BS268" s="141"/>
      <c r="BT268" s="141"/>
      <c r="BU268" s="141"/>
      <c r="BV268" s="141"/>
      <c r="BW268" s="141"/>
      <c r="BX268" s="141"/>
      <c r="BY268" s="141"/>
      <c r="BZ268" s="141"/>
      <c r="CA268" s="141"/>
      <c r="CB268" s="141"/>
      <c r="CC268" s="141"/>
      <c r="CD268" s="141"/>
      <c r="CE268" s="141"/>
      <c r="CF268" s="141"/>
      <c r="CG268" s="141"/>
      <c r="CH268" s="141"/>
      <c r="CI268" s="141"/>
      <c r="CJ268" s="141"/>
      <c r="CK268" s="141"/>
      <c r="CL268" s="141"/>
      <c r="CM268" s="141"/>
      <c r="CN268" s="141"/>
      <c r="CO268" s="141"/>
      <c r="CP268" s="141"/>
      <c r="CQ268" s="141"/>
      <c r="CR268" s="141"/>
      <c r="CS268" s="141"/>
      <c r="CT268" s="141"/>
      <c r="CU268" s="141"/>
      <c r="CV268" s="141"/>
      <c r="CW268" s="141"/>
      <c r="CX268" s="141"/>
      <c r="CY268" s="141"/>
      <c r="CZ268" s="141"/>
      <c r="DA268" s="141"/>
      <c r="DB268" s="141"/>
      <c r="DC268" s="141"/>
      <c r="DD268" s="141"/>
      <c r="DE268" s="141"/>
      <c r="DF268" s="141"/>
      <c r="DG268" s="141"/>
      <c r="DH268" s="141"/>
      <c r="DI268" s="141"/>
      <c r="DJ268" s="141"/>
      <c r="DK268" s="141"/>
      <c r="DL268" s="141"/>
      <c r="DM268" s="141"/>
      <c r="DN268" s="141"/>
      <c r="DO268" s="141"/>
      <c r="DP268" s="141"/>
      <c r="DQ268" s="141"/>
      <c r="DR268" s="141"/>
      <c r="DS268" s="141"/>
      <c r="DT268" s="141"/>
      <c r="DU268" s="141"/>
      <c r="DV268" s="141"/>
      <c r="DW268" s="141"/>
      <c r="DX268" s="141"/>
      <c r="DY268" s="141"/>
      <c r="DZ268" s="141"/>
      <c r="EA268" s="141"/>
      <c r="EB268" s="141"/>
      <c r="EC268" s="141"/>
      <c r="ED268" s="141"/>
      <c r="EE268" s="141"/>
      <c r="EF268" s="141"/>
      <c r="EG268" s="141"/>
      <c r="EH268" s="141"/>
      <c r="EI268" s="142"/>
      <c r="EJ268" s="141"/>
      <c r="EK268" s="141"/>
      <c r="EL268" s="141"/>
      <c r="EM268" s="141"/>
      <c r="EN268" s="141"/>
      <c r="EO268" s="141"/>
      <c r="EP268" s="141"/>
      <c r="EQ268" s="141"/>
      <c r="ER268" s="141"/>
      <c r="ES268" s="141"/>
      <c r="ET268" s="141"/>
      <c r="EU268" s="141"/>
      <c r="EV268" s="141"/>
      <c r="EW268" s="141"/>
      <c r="EX268" s="141"/>
      <c r="EY268" s="141"/>
      <c r="EZ268" s="141"/>
      <c r="FA268" s="141"/>
      <c r="FB268" s="141"/>
      <c r="FC268" s="141"/>
      <c r="FD268" s="141"/>
      <c r="FE268" s="141"/>
      <c r="FF268" s="141"/>
      <c r="FG268" s="141"/>
      <c r="FH268" s="141"/>
      <c r="FI268" s="141"/>
      <c r="FJ268" s="141"/>
      <c r="FK268" s="141"/>
      <c r="FL268" s="141"/>
      <c r="FM268" s="141"/>
      <c r="FN268" s="141"/>
      <c r="FO268" s="141"/>
      <c r="FP268" s="141"/>
      <c r="FQ268" s="141"/>
      <c r="FR268" s="141"/>
      <c r="FS268" s="141"/>
      <c r="FT268" s="141"/>
      <c r="FU268" s="141"/>
      <c r="FV268" s="141"/>
      <c r="FW268" s="141"/>
      <c r="FX268" s="141"/>
      <c r="FY268" s="141"/>
      <c r="FZ268" s="141"/>
      <c r="GA268" s="141"/>
      <c r="GB268" s="141"/>
      <c r="GC268" s="141"/>
      <c r="GD268" s="141"/>
      <c r="GE268" s="141"/>
      <c r="GF268" s="141"/>
      <c r="GG268" s="141"/>
      <c r="GH268" s="141"/>
      <c r="GI268" s="141"/>
      <c r="GJ268" s="141"/>
      <c r="GK268" s="141"/>
      <c r="GL268" s="141"/>
      <c r="GM268" s="141"/>
      <c r="GN268" s="141"/>
      <c r="GO268" s="141"/>
      <c r="GP268" s="141"/>
      <c r="GQ268" s="141"/>
      <c r="GR268" s="141"/>
      <c r="GS268" s="141"/>
      <c r="GT268" s="141"/>
      <c r="GU268" s="141"/>
      <c r="GV268" s="141"/>
      <c r="GW268" s="141"/>
      <c r="GX268" s="141"/>
      <c r="GY268" s="141"/>
      <c r="GZ268" s="141"/>
      <c r="HA268" s="141"/>
      <c r="HB268" s="141"/>
      <c r="HC268" s="141"/>
      <c r="HD268" s="141"/>
      <c r="HE268" s="141"/>
      <c r="HF268" s="141"/>
      <c r="HG268" s="141"/>
      <c r="HH268" s="141"/>
      <c r="HI268" s="141"/>
      <c r="HJ268" s="141"/>
      <c r="HK268" s="141"/>
      <c r="HL268" s="141"/>
      <c r="HM268" s="141"/>
      <c r="HN268" s="141"/>
      <c r="HO268" s="141"/>
      <c r="HP268" s="141"/>
      <c r="HQ268" s="141"/>
      <c r="HR268" s="141"/>
      <c r="HS268" s="141"/>
      <c r="HT268" s="143"/>
    </row>
    <row r="269" spans="1:228" s="144" customFormat="1" ht="28.5">
      <c r="A269" s="126">
        <v>45600000</v>
      </c>
      <c r="B269" s="34" t="s">
        <v>361</v>
      </c>
      <c r="C269" s="33" t="s">
        <v>23</v>
      </c>
      <c r="D269" s="36" t="s">
        <v>24</v>
      </c>
      <c r="E269" s="38">
        <v>855000</v>
      </c>
      <c r="F269" s="38">
        <v>855000</v>
      </c>
      <c r="G269" s="51">
        <v>1</v>
      </c>
      <c r="H269" s="140"/>
      <c r="I269" s="141"/>
      <c r="J269" s="141"/>
      <c r="K269" s="141"/>
      <c r="L269" s="141"/>
      <c r="M269" s="141"/>
      <c r="N269" s="141"/>
      <c r="O269" s="141"/>
      <c r="P269" s="141"/>
      <c r="Q269" s="141"/>
      <c r="R269" s="141"/>
      <c r="S269" s="141"/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  <c r="AU269" s="141"/>
      <c r="AV269" s="141"/>
      <c r="AW269" s="141"/>
      <c r="AX269" s="141"/>
      <c r="AY269" s="141"/>
      <c r="AZ269" s="141"/>
      <c r="BA269" s="141"/>
      <c r="BB269" s="141"/>
      <c r="BC269" s="141"/>
      <c r="BD269" s="141"/>
      <c r="BE269" s="141"/>
      <c r="BF269" s="141"/>
      <c r="BG269" s="141"/>
      <c r="BH269" s="141"/>
      <c r="BI269" s="141"/>
      <c r="BJ269" s="141"/>
      <c r="BK269" s="141"/>
      <c r="BL269" s="141"/>
      <c r="BM269" s="141"/>
      <c r="BN269" s="141"/>
      <c r="BO269" s="141"/>
      <c r="BP269" s="141"/>
      <c r="BQ269" s="141"/>
      <c r="BR269" s="141"/>
      <c r="BS269" s="141"/>
      <c r="BT269" s="141"/>
      <c r="BU269" s="141"/>
      <c r="BV269" s="141"/>
      <c r="BW269" s="141"/>
      <c r="BX269" s="141"/>
      <c r="BY269" s="141"/>
      <c r="BZ269" s="141"/>
      <c r="CA269" s="141"/>
      <c r="CB269" s="141"/>
      <c r="CC269" s="141"/>
      <c r="CD269" s="141"/>
      <c r="CE269" s="141"/>
      <c r="CF269" s="141"/>
      <c r="CG269" s="141"/>
      <c r="CH269" s="141"/>
      <c r="CI269" s="141"/>
      <c r="CJ269" s="141"/>
      <c r="CK269" s="141"/>
      <c r="CL269" s="141"/>
      <c r="CM269" s="141"/>
      <c r="CN269" s="141"/>
      <c r="CO269" s="141"/>
      <c r="CP269" s="141"/>
      <c r="CQ269" s="141"/>
      <c r="CR269" s="141"/>
      <c r="CS269" s="141"/>
      <c r="CT269" s="141"/>
      <c r="CU269" s="141"/>
      <c r="CV269" s="141"/>
      <c r="CW269" s="141"/>
      <c r="CX269" s="141"/>
      <c r="CY269" s="141"/>
      <c r="CZ269" s="141"/>
      <c r="DA269" s="141"/>
      <c r="DB269" s="141"/>
      <c r="DC269" s="141"/>
      <c r="DD269" s="141"/>
      <c r="DE269" s="141"/>
      <c r="DF269" s="141"/>
      <c r="DG269" s="141"/>
      <c r="DH269" s="141"/>
      <c r="DI269" s="141"/>
      <c r="DJ269" s="141"/>
      <c r="DK269" s="141"/>
      <c r="DL269" s="141"/>
      <c r="DM269" s="141"/>
      <c r="DN269" s="141"/>
      <c r="DO269" s="141"/>
      <c r="DP269" s="141"/>
      <c r="DQ269" s="141"/>
      <c r="DR269" s="141"/>
      <c r="DS269" s="141"/>
      <c r="DT269" s="141"/>
      <c r="DU269" s="141"/>
      <c r="DV269" s="141"/>
      <c r="DW269" s="141"/>
      <c r="DX269" s="141"/>
      <c r="DY269" s="141"/>
      <c r="DZ269" s="141"/>
      <c r="EA269" s="141"/>
      <c r="EB269" s="141"/>
      <c r="EC269" s="141"/>
      <c r="ED269" s="141"/>
      <c r="EE269" s="141"/>
      <c r="EF269" s="141"/>
      <c r="EG269" s="141"/>
      <c r="EH269" s="141"/>
      <c r="EI269" s="142"/>
      <c r="EJ269" s="141"/>
      <c r="EK269" s="141"/>
      <c r="EL269" s="141"/>
      <c r="EM269" s="141"/>
      <c r="EN269" s="141"/>
      <c r="EO269" s="141"/>
      <c r="EP269" s="141"/>
      <c r="EQ269" s="141"/>
      <c r="ER269" s="141"/>
      <c r="ES269" s="141"/>
      <c r="ET269" s="141"/>
      <c r="EU269" s="141"/>
      <c r="EV269" s="141"/>
      <c r="EW269" s="141"/>
      <c r="EX269" s="141"/>
      <c r="EY269" s="141"/>
      <c r="EZ269" s="141"/>
      <c r="FA269" s="141"/>
      <c r="FB269" s="141"/>
      <c r="FC269" s="141"/>
      <c r="FD269" s="141"/>
      <c r="FE269" s="141"/>
      <c r="FF269" s="141"/>
      <c r="FG269" s="141"/>
      <c r="FH269" s="141"/>
      <c r="FI269" s="141"/>
      <c r="FJ269" s="141"/>
      <c r="FK269" s="141"/>
      <c r="FL269" s="141"/>
      <c r="FM269" s="141"/>
      <c r="FN269" s="141"/>
      <c r="FO269" s="141"/>
      <c r="FP269" s="141"/>
      <c r="FQ269" s="141"/>
      <c r="FR269" s="141"/>
      <c r="FS269" s="141"/>
      <c r="FT269" s="141"/>
      <c r="FU269" s="141"/>
      <c r="FV269" s="141"/>
      <c r="FW269" s="141"/>
      <c r="FX269" s="141"/>
      <c r="FY269" s="141"/>
      <c r="FZ269" s="141"/>
      <c r="GA269" s="141"/>
      <c r="GB269" s="141"/>
      <c r="GC269" s="141"/>
      <c r="GD269" s="141"/>
      <c r="GE269" s="141"/>
      <c r="GF269" s="141"/>
      <c r="GG269" s="141"/>
      <c r="GH269" s="141"/>
      <c r="GI269" s="141"/>
      <c r="GJ269" s="141"/>
      <c r="GK269" s="141"/>
      <c r="GL269" s="141"/>
      <c r="GM269" s="141"/>
      <c r="GN269" s="141"/>
      <c r="GO269" s="141"/>
      <c r="GP269" s="141"/>
      <c r="GQ269" s="141"/>
      <c r="GR269" s="141"/>
      <c r="GS269" s="141"/>
      <c r="GT269" s="141"/>
      <c r="GU269" s="141"/>
      <c r="GV269" s="141"/>
      <c r="GW269" s="141"/>
      <c r="GX269" s="141"/>
      <c r="GY269" s="141"/>
      <c r="GZ269" s="141"/>
      <c r="HA269" s="141"/>
      <c r="HB269" s="141"/>
      <c r="HC269" s="141"/>
      <c r="HD269" s="141"/>
      <c r="HE269" s="141"/>
      <c r="HF269" s="141"/>
      <c r="HG269" s="141"/>
      <c r="HH269" s="141"/>
      <c r="HI269" s="141"/>
      <c r="HJ269" s="141"/>
      <c r="HK269" s="141"/>
      <c r="HL269" s="141"/>
      <c r="HM269" s="141"/>
      <c r="HN269" s="141"/>
      <c r="HO269" s="141"/>
      <c r="HP269" s="141"/>
      <c r="HQ269" s="141"/>
      <c r="HR269" s="141"/>
      <c r="HS269" s="141"/>
      <c r="HT269" s="143"/>
    </row>
    <row r="270" spans="1:228" s="144" customFormat="1" ht="42.75">
      <c r="A270" s="61" t="s">
        <v>357</v>
      </c>
      <c r="B270" s="34" t="s">
        <v>362</v>
      </c>
      <c r="C270" s="33" t="s">
        <v>359</v>
      </c>
      <c r="D270" s="36" t="s">
        <v>24</v>
      </c>
      <c r="E270" s="38">
        <v>50000000</v>
      </c>
      <c r="F270" s="38">
        <v>50000000</v>
      </c>
      <c r="G270" s="51">
        <v>1</v>
      </c>
      <c r="H270" s="140"/>
      <c r="I270" s="141"/>
      <c r="J270" s="141"/>
      <c r="K270" s="141"/>
      <c r="L270" s="141"/>
      <c r="M270" s="141"/>
      <c r="N270" s="141"/>
      <c r="O270" s="141"/>
      <c r="P270" s="141"/>
      <c r="Q270" s="141"/>
      <c r="R270" s="141"/>
      <c r="S270" s="141"/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  <c r="AU270" s="141"/>
      <c r="AV270" s="141"/>
      <c r="AW270" s="141"/>
      <c r="AX270" s="141"/>
      <c r="AY270" s="141"/>
      <c r="AZ270" s="141"/>
      <c r="BA270" s="141"/>
      <c r="BB270" s="141"/>
      <c r="BC270" s="141"/>
      <c r="BD270" s="141"/>
      <c r="BE270" s="141"/>
      <c r="BF270" s="141"/>
      <c r="BG270" s="141"/>
      <c r="BH270" s="141"/>
      <c r="BI270" s="141"/>
      <c r="BJ270" s="141"/>
      <c r="BK270" s="141"/>
      <c r="BL270" s="141"/>
      <c r="BM270" s="141"/>
      <c r="BN270" s="141"/>
      <c r="BO270" s="141"/>
      <c r="BP270" s="141"/>
      <c r="BQ270" s="141"/>
      <c r="BR270" s="141"/>
      <c r="BS270" s="141"/>
      <c r="BT270" s="141"/>
      <c r="BU270" s="141"/>
      <c r="BV270" s="141"/>
      <c r="BW270" s="141"/>
      <c r="BX270" s="141"/>
      <c r="BY270" s="141"/>
      <c r="BZ270" s="141"/>
      <c r="CA270" s="141"/>
      <c r="CB270" s="141"/>
      <c r="CC270" s="141"/>
      <c r="CD270" s="141"/>
      <c r="CE270" s="141"/>
      <c r="CF270" s="141"/>
      <c r="CG270" s="141"/>
      <c r="CH270" s="141"/>
      <c r="CI270" s="141"/>
      <c r="CJ270" s="141"/>
      <c r="CK270" s="141"/>
      <c r="CL270" s="141"/>
      <c r="CM270" s="141"/>
      <c r="CN270" s="141"/>
      <c r="CO270" s="141"/>
      <c r="CP270" s="141"/>
      <c r="CQ270" s="141"/>
      <c r="CR270" s="141"/>
      <c r="CS270" s="141"/>
      <c r="CT270" s="141"/>
      <c r="CU270" s="141"/>
      <c r="CV270" s="141"/>
      <c r="CW270" s="141"/>
      <c r="CX270" s="141"/>
      <c r="CY270" s="141"/>
      <c r="CZ270" s="141"/>
      <c r="DA270" s="141"/>
      <c r="DB270" s="141"/>
      <c r="DC270" s="141"/>
      <c r="DD270" s="141"/>
      <c r="DE270" s="141"/>
      <c r="DF270" s="141"/>
      <c r="DG270" s="141"/>
      <c r="DH270" s="141"/>
      <c r="DI270" s="141"/>
      <c r="DJ270" s="141"/>
      <c r="DK270" s="141"/>
      <c r="DL270" s="141"/>
      <c r="DM270" s="141"/>
      <c r="DN270" s="141"/>
      <c r="DO270" s="141"/>
      <c r="DP270" s="141"/>
      <c r="DQ270" s="141"/>
      <c r="DR270" s="141"/>
      <c r="DS270" s="141"/>
      <c r="DT270" s="141"/>
      <c r="DU270" s="141"/>
      <c r="DV270" s="141"/>
      <c r="DW270" s="141"/>
      <c r="DX270" s="141"/>
      <c r="DY270" s="141"/>
      <c r="DZ270" s="141"/>
      <c r="EA270" s="141"/>
      <c r="EB270" s="141"/>
      <c r="EC270" s="141"/>
      <c r="ED270" s="141"/>
      <c r="EE270" s="141"/>
      <c r="EF270" s="141"/>
      <c r="EG270" s="141"/>
      <c r="EH270" s="141"/>
      <c r="EI270" s="142"/>
      <c r="EJ270" s="141"/>
      <c r="EK270" s="141"/>
      <c r="EL270" s="141"/>
      <c r="EM270" s="141"/>
      <c r="EN270" s="141"/>
      <c r="EO270" s="141"/>
      <c r="EP270" s="141"/>
      <c r="EQ270" s="141"/>
      <c r="ER270" s="141"/>
      <c r="ES270" s="141"/>
      <c r="ET270" s="141"/>
      <c r="EU270" s="141"/>
      <c r="EV270" s="141"/>
      <c r="EW270" s="141"/>
      <c r="EX270" s="141"/>
      <c r="EY270" s="141"/>
      <c r="EZ270" s="141"/>
      <c r="FA270" s="141"/>
      <c r="FB270" s="141"/>
      <c r="FC270" s="141"/>
      <c r="FD270" s="141"/>
      <c r="FE270" s="141"/>
      <c r="FF270" s="141"/>
      <c r="FG270" s="141"/>
      <c r="FH270" s="141"/>
      <c r="FI270" s="141"/>
      <c r="FJ270" s="141"/>
      <c r="FK270" s="141"/>
      <c r="FL270" s="141"/>
      <c r="FM270" s="141"/>
      <c r="FN270" s="141"/>
      <c r="FO270" s="141"/>
      <c r="FP270" s="141"/>
      <c r="FQ270" s="141"/>
      <c r="FR270" s="141"/>
      <c r="FS270" s="141"/>
      <c r="FT270" s="141"/>
      <c r="FU270" s="141"/>
      <c r="FV270" s="141"/>
      <c r="FW270" s="141"/>
      <c r="FX270" s="141"/>
      <c r="FY270" s="141"/>
      <c r="FZ270" s="141"/>
      <c r="GA270" s="141"/>
      <c r="GB270" s="141"/>
      <c r="GC270" s="141"/>
      <c r="GD270" s="141"/>
      <c r="GE270" s="141"/>
      <c r="GF270" s="141"/>
      <c r="GG270" s="141"/>
      <c r="GH270" s="141"/>
      <c r="GI270" s="141"/>
      <c r="GJ270" s="141"/>
      <c r="GK270" s="141"/>
      <c r="GL270" s="141"/>
      <c r="GM270" s="141"/>
      <c r="GN270" s="141"/>
      <c r="GO270" s="141"/>
      <c r="GP270" s="141"/>
      <c r="GQ270" s="141"/>
      <c r="GR270" s="141"/>
      <c r="GS270" s="141"/>
      <c r="GT270" s="141"/>
      <c r="GU270" s="141"/>
      <c r="GV270" s="141"/>
      <c r="GW270" s="141"/>
      <c r="GX270" s="141"/>
      <c r="GY270" s="141"/>
      <c r="GZ270" s="141"/>
      <c r="HA270" s="141"/>
      <c r="HB270" s="141"/>
      <c r="HC270" s="141"/>
      <c r="HD270" s="141"/>
      <c r="HE270" s="141"/>
      <c r="HF270" s="141"/>
      <c r="HG270" s="141"/>
      <c r="HH270" s="141"/>
      <c r="HI270" s="141"/>
      <c r="HJ270" s="141"/>
      <c r="HK270" s="141"/>
      <c r="HL270" s="141"/>
      <c r="HM270" s="141"/>
      <c r="HN270" s="141"/>
      <c r="HO270" s="141"/>
      <c r="HP270" s="141"/>
      <c r="HQ270" s="141"/>
      <c r="HR270" s="141"/>
      <c r="HS270" s="141"/>
      <c r="HT270" s="143"/>
    </row>
    <row r="271" spans="1:228" s="144" customFormat="1" ht="57">
      <c r="A271" s="61" t="s">
        <v>357</v>
      </c>
      <c r="B271" s="34" t="s">
        <v>461</v>
      </c>
      <c r="C271" s="33" t="s">
        <v>359</v>
      </c>
      <c r="D271" s="36" t="s">
        <v>24</v>
      </c>
      <c r="E271" s="38">
        <v>5288000</v>
      </c>
      <c r="F271" s="38">
        <v>5288000</v>
      </c>
      <c r="G271" s="51">
        <v>1</v>
      </c>
      <c r="H271" s="140"/>
      <c r="I271" s="141"/>
      <c r="J271" s="141"/>
      <c r="K271" s="141"/>
      <c r="L271" s="141"/>
      <c r="M271" s="141"/>
      <c r="N271" s="141"/>
      <c r="O271" s="141"/>
      <c r="P271" s="141"/>
      <c r="Q271" s="141"/>
      <c r="R271" s="141"/>
      <c r="S271" s="141"/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  <c r="AU271" s="141"/>
      <c r="AV271" s="141"/>
      <c r="AW271" s="141"/>
      <c r="AX271" s="141"/>
      <c r="AY271" s="141"/>
      <c r="AZ271" s="141"/>
      <c r="BA271" s="141"/>
      <c r="BB271" s="141"/>
      <c r="BC271" s="141"/>
      <c r="BD271" s="141"/>
      <c r="BE271" s="141"/>
      <c r="BF271" s="141"/>
      <c r="BG271" s="141"/>
      <c r="BH271" s="141"/>
      <c r="BI271" s="141"/>
      <c r="BJ271" s="141"/>
      <c r="BK271" s="141"/>
      <c r="BL271" s="141"/>
      <c r="BM271" s="141"/>
      <c r="BN271" s="141"/>
      <c r="BO271" s="141"/>
      <c r="BP271" s="141"/>
      <c r="BQ271" s="141"/>
      <c r="BR271" s="141"/>
      <c r="BS271" s="141"/>
      <c r="BT271" s="141"/>
      <c r="BU271" s="141"/>
      <c r="BV271" s="141"/>
      <c r="BW271" s="141"/>
      <c r="BX271" s="141"/>
      <c r="BY271" s="141"/>
      <c r="BZ271" s="141"/>
      <c r="CA271" s="141"/>
      <c r="CB271" s="141"/>
      <c r="CC271" s="141"/>
      <c r="CD271" s="141"/>
      <c r="CE271" s="141"/>
      <c r="CF271" s="141"/>
      <c r="CG271" s="141"/>
      <c r="CH271" s="141"/>
      <c r="CI271" s="141"/>
      <c r="CJ271" s="141"/>
      <c r="CK271" s="141"/>
      <c r="CL271" s="141"/>
      <c r="CM271" s="141"/>
      <c r="CN271" s="141"/>
      <c r="CO271" s="141"/>
      <c r="CP271" s="141"/>
      <c r="CQ271" s="141"/>
      <c r="CR271" s="141"/>
      <c r="CS271" s="141"/>
      <c r="CT271" s="141"/>
      <c r="CU271" s="141"/>
      <c r="CV271" s="141"/>
      <c r="CW271" s="141"/>
      <c r="CX271" s="141"/>
      <c r="CY271" s="141"/>
      <c r="CZ271" s="141"/>
      <c r="DA271" s="141"/>
      <c r="DB271" s="141"/>
      <c r="DC271" s="141"/>
      <c r="DD271" s="141"/>
      <c r="DE271" s="141"/>
      <c r="DF271" s="141"/>
      <c r="DG271" s="141"/>
      <c r="DH271" s="141"/>
      <c r="DI271" s="141"/>
      <c r="DJ271" s="141"/>
      <c r="DK271" s="141"/>
      <c r="DL271" s="141"/>
      <c r="DM271" s="141"/>
      <c r="DN271" s="141"/>
      <c r="DO271" s="141"/>
      <c r="DP271" s="141"/>
      <c r="DQ271" s="141"/>
      <c r="DR271" s="141"/>
      <c r="DS271" s="141"/>
      <c r="DT271" s="141"/>
      <c r="DU271" s="141"/>
      <c r="DV271" s="141"/>
      <c r="DW271" s="141"/>
      <c r="DX271" s="141"/>
      <c r="DY271" s="141"/>
      <c r="DZ271" s="141"/>
      <c r="EA271" s="141"/>
      <c r="EB271" s="141"/>
      <c r="EC271" s="141"/>
      <c r="ED271" s="141"/>
      <c r="EE271" s="141"/>
      <c r="EF271" s="141"/>
      <c r="EG271" s="141"/>
      <c r="EH271" s="141"/>
      <c r="EI271" s="142"/>
      <c r="EJ271" s="141"/>
      <c r="EK271" s="141"/>
      <c r="EL271" s="141"/>
      <c r="EM271" s="141"/>
      <c r="EN271" s="141"/>
      <c r="EO271" s="141"/>
      <c r="EP271" s="141"/>
      <c r="EQ271" s="141"/>
      <c r="ER271" s="141"/>
      <c r="ES271" s="141"/>
      <c r="ET271" s="141"/>
      <c r="EU271" s="141"/>
      <c r="EV271" s="141"/>
      <c r="EW271" s="141"/>
      <c r="EX271" s="141"/>
      <c r="EY271" s="141"/>
      <c r="EZ271" s="141"/>
      <c r="FA271" s="141"/>
      <c r="FB271" s="141"/>
      <c r="FC271" s="141"/>
      <c r="FD271" s="141"/>
      <c r="FE271" s="141"/>
      <c r="FF271" s="141"/>
      <c r="FG271" s="141"/>
      <c r="FH271" s="141"/>
      <c r="FI271" s="141"/>
      <c r="FJ271" s="141"/>
      <c r="FK271" s="141"/>
      <c r="FL271" s="141"/>
      <c r="FM271" s="141"/>
      <c r="FN271" s="141"/>
      <c r="FO271" s="141"/>
      <c r="FP271" s="141"/>
      <c r="FQ271" s="141"/>
      <c r="FR271" s="141"/>
      <c r="FS271" s="141"/>
      <c r="FT271" s="141"/>
      <c r="FU271" s="141"/>
      <c r="FV271" s="141"/>
      <c r="FW271" s="141"/>
      <c r="FX271" s="141"/>
      <c r="FY271" s="141"/>
      <c r="FZ271" s="141"/>
      <c r="GA271" s="141"/>
      <c r="GB271" s="141"/>
      <c r="GC271" s="141"/>
      <c r="GD271" s="141"/>
      <c r="GE271" s="141"/>
      <c r="GF271" s="141"/>
      <c r="GG271" s="141"/>
      <c r="GH271" s="141"/>
      <c r="GI271" s="141"/>
      <c r="GJ271" s="141"/>
      <c r="GK271" s="141"/>
      <c r="GL271" s="141"/>
      <c r="GM271" s="141"/>
      <c r="GN271" s="141"/>
      <c r="GO271" s="141"/>
      <c r="GP271" s="141"/>
      <c r="GQ271" s="141"/>
      <c r="GR271" s="141"/>
      <c r="GS271" s="141"/>
      <c r="GT271" s="141"/>
      <c r="GU271" s="141"/>
      <c r="GV271" s="141"/>
      <c r="GW271" s="141"/>
      <c r="GX271" s="141"/>
      <c r="GY271" s="141"/>
      <c r="GZ271" s="141"/>
      <c r="HA271" s="141"/>
      <c r="HB271" s="141"/>
      <c r="HC271" s="141"/>
      <c r="HD271" s="141"/>
      <c r="HE271" s="141"/>
      <c r="HF271" s="141"/>
      <c r="HG271" s="141"/>
      <c r="HH271" s="141"/>
      <c r="HI271" s="141"/>
      <c r="HJ271" s="141"/>
      <c r="HK271" s="141"/>
      <c r="HL271" s="141"/>
      <c r="HM271" s="141"/>
      <c r="HN271" s="141"/>
      <c r="HO271" s="141"/>
      <c r="HP271" s="141"/>
      <c r="HQ271" s="141"/>
      <c r="HR271" s="141"/>
      <c r="HS271" s="141"/>
      <c r="HT271" s="143"/>
    </row>
    <row r="272" spans="1:228" ht="42.75">
      <c r="A272" s="61" t="s">
        <v>357</v>
      </c>
      <c r="B272" s="34" t="s">
        <v>462</v>
      </c>
      <c r="C272" s="33" t="s">
        <v>359</v>
      </c>
      <c r="D272" s="36" t="s">
        <v>24</v>
      </c>
      <c r="E272" s="38">
        <v>43358000</v>
      </c>
      <c r="F272" s="38">
        <v>43358000</v>
      </c>
      <c r="G272" s="51">
        <v>1</v>
      </c>
      <c r="H272" s="13"/>
    </row>
    <row r="273" spans="1:228" ht="42.75">
      <c r="A273" s="61" t="s">
        <v>357</v>
      </c>
      <c r="B273" s="34" t="s">
        <v>363</v>
      </c>
      <c r="C273" s="33" t="s">
        <v>27</v>
      </c>
      <c r="D273" s="36" t="s">
        <v>24</v>
      </c>
      <c r="E273" s="38">
        <v>11255000</v>
      </c>
      <c r="F273" s="38">
        <v>11255000</v>
      </c>
      <c r="G273" s="51">
        <v>1</v>
      </c>
      <c r="H273" s="13"/>
    </row>
    <row r="274" spans="1:228" ht="42.75">
      <c r="A274" s="61" t="s">
        <v>357</v>
      </c>
      <c r="B274" s="34" t="s">
        <v>364</v>
      </c>
      <c r="C274" s="33" t="s">
        <v>27</v>
      </c>
      <c r="D274" s="36" t="s">
        <v>24</v>
      </c>
      <c r="E274" s="38">
        <v>3000000</v>
      </c>
      <c r="F274" s="38">
        <v>3000000</v>
      </c>
      <c r="G274" s="51">
        <v>1</v>
      </c>
      <c r="H274" s="13"/>
    </row>
    <row r="275" spans="1:228" ht="42.75">
      <c r="A275" s="61" t="s">
        <v>357</v>
      </c>
      <c r="B275" s="34" t="s">
        <v>365</v>
      </c>
      <c r="C275" s="33" t="s">
        <v>27</v>
      </c>
      <c r="D275" s="36" t="s">
        <v>24</v>
      </c>
      <c r="E275" s="38">
        <v>6000000</v>
      </c>
      <c r="F275" s="38">
        <v>6000000</v>
      </c>
      <c r="G275" s="51">
        <v>1</v>
      </c>
      <c r="H275" s="13"/>
    </row>
    <row r="276" spans="1:228" ht="57">
      <c r="A276" s="85" t="s">
        <v>366</v>
      </c>
      <c r="B276" s="42" t="s">
        <v>367</v>
      </c>
      <c r="C276" s="33" t="s">
        <v>23</v>
      </c>
      <c r="D276" s="36" t="s">
        <v>24</v>
      </c>
      <c r="E276" s="38">
        <v>990000</v>
      </c>
      <c r="F276" s="38">
        <v>990000</v>
      </c>
      <c r="G276" s="51">
        <v>1</v>
      </c>
      <c r="H276" s="13"/>
    </row>
    <row r="277" spans="1:228" ht="28.5">
      <c r="A277" s="85" t="s">
        <v>459</v>
      </c>
      <c r="B277" s="42" t="s">
        <v>460</v>
      </c>
      <c r="C277" s="33" t="s">
        <v>27</v>
      </c>
      <c r="D277" s="36" t="s">
        <v>24</v>
      </c>
      <c r="E277" s="38">
        <v>8000000</v>
      </c>
      <c r="F277" s="38">
        <v>8000000</v>
      </c>
      <c r="G277" s="51">
        <v>1</v>
      </c>
      <c r="H277" s="13"/>
    </row>
    <row r="278" spans="1:228">
      <c r="A278" s="61" t="s">
        <v>368</v>
      </c>
      <c r="B278" s="34" t="s">
        <v>369</v>
      </c>
      <c r="C278" s="33" t="s">
        <v>23</v>
      </c>
      <c r="D278" s="36" t="s">
        <v>24</v>
      </c>
      <c r="E278" s="38">
        <v>681000</v>
      </c>
      <c r="F278" s="38">
        <v>681000</v>
      </c>
      <c r="G278" s="51">
        <v>1</v>
      </c>
    </row>
    <row r="279" spans="1:228" ht="85.5">
      <c r="A279" s="146" t="s">
        <v>370</v>
      </c>
      <c r="B279" s="147" t="s">
        <v>371</v>
      </c>
      <c r="C279" s="33" t="s">
        <v>27</v>
      </c>
      <c r="D279" s="36" t="s">
        <v>24</v>
      </c>
      <c r="E279" s="38">
        <v>400000</v>
      </c>
      <c r="F279" s="38">
        <v>400000</v>
      </c>
      <c r="G279" s="51">
        <v>1</v>
      </c>
    </row>
    <row r="280" spans="1:228" ht="57">
      <c r="A280" s="61" t="s">
        <v>370</v>
      </c>
      <c r="B280" s="34" t="s">
        <v>372</v>
      </c>
      <c r="C280" s="33" t="s">
        <v>27</v>
      </c>
      <c r="D280" s="36" t="s">
        <v>24</v>
      </c>
      <c r="E280" s="38">
        <v>100000</v>
      </c>
      <c r="F280" s="38">
        <v>100000</v>
      </c>
      <c r="G280" s="51">
        <v>1</v>
      </c>
    </row>
    <row r="281" spans="1:228" ht="57">
      <c r="A281" s="61" t="s">
        <v>370</v>
      </c>
      <c r="B281" s="34" t="s">
        <v>373</v>
      </c>
      <c r="C281" s="33" t="s">
        <v>27</v>
      </c>
      <c r="D281" s="36" t="s">
        <v>24</v>
      </c>
      <c r="E281" s="38">
        <v>850000</v>
      </c>
      <c r="F281" s="38">
        <v>850000</v>
      </c>
      <c r="G281" s="51">
        <v>1</v>
      </c>
    </row>
    <row r="282" spans="1:228" ht="15.75">
      <c r="A282" s="194" t="s">
        <v>374</v>
      </c>
      <c r="B282" s="194"/>
      <c r="C282" s="194"/>
      <c r="D282" s="194"/>
      <c r="E282" s="194"/>
      <c r="F282" s="31">
        <f>SUM(F283:F342)</f>
        <v>75205712.950000003</v>
      </c>
      <c r="G282" s="86"/>
    </row>
    <row r="283" spans="1:228">
      <c r="A283" s="61" t="s">
        <v>375</v>
      </c>
      <c r="B283" s="34" t="s">
        <v>376</v>
      </c>
      <c r="C283" s="33" t="s">
        <v>23</v>
      </c>
      <c r="D283" s="36" t="s">
        <v>377</v>
      </c>
      <c r="E283" s="148">
        <v>32.700000000000003</v>
      </c>
      <c r="F283" s="38">
        <f>E283*G283</f>
        <v>12000000.750000002</v>
      </c>
      <c r="G283" s="51">
        <v>366972.5</v>
      </c>
    </row>
    <row r="284" spans="1:228" s="150" customFormat="1">
      <c r="A284" s="61">
        <v>65111100</v>
      </c>
      <c r="B284" s="34" t="s">
        <v>378</v>
      </c>
      <c r="C284" s="33" t="s">
        <v>23</v>
      </c>
      <c r="D284" s="36" t="s">
        <v>379</v>
      </c>
      <c r="E284" s="38">
        <v>171</v>
      </c>
      <c r="F284" s="38">
        <f>E284*G284</f>
        <v>9000003.5999999996</v>
      </c>
      <c r="G284" s="51">
        <v>52631.6</v>
      </c>
      <c r="H284" s="149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  <c r="W284" s="87"/>
      <c r="X284" s="87"/>
      <c r="Y284" s="87"/>
      <c r="Z284" s="87"/>
      <c r="AA284" s="87"/>
      <c r="AB284" s="87"/>
      <c r="AC284" s="87"/>
      <c r="AD284" s="87"/>
      <c r="AE284" s="87"/>
      <c r="AF284" s="87"/>
      <c r="AG284" s="87"/>
      <c r="AH284" s="87"/>
      <c r="AI284" s="87"/>
      <c r="AJ284" s="87"/>
      <c r="AK284" s="87"/>
      <c r="AL284" s="87"/>
      <c r="AM284" s="87"/>
      <c r="AN284" s="87"/>
      <c r="AO284" s="87"/>
      <c r="AP284" s="87"/>
      <c r="AQ284" s="87"/>
      <c r="AR284" s="87"/>
      <c r="AS284" s="87"/>
      <c r="AT284" s="87"/>
      <c r="AU284" s="87"/>
      <c r="AV284" s="87"/>
      <c r="AW284" s="87"/>
      <c r="AX284" s="87"/>
      <c r="AY284" s="87"/>
      <c r="AZ284" s="87"/>
      <c r="BA284" s="87"/>
      <c r="BB284" s="87"/>
      <c r="BC284" s="87"/>
      <c r="BD284" s="87"/>
      <c r="BE284" s="87"/>
      <c r="BF284" s="87"/>
      <c r="BG284" s="87"/>
      <c r="BH284" s="87"/>
      <c r="BI284" s="87"/>
      <c r="BJ284" s="87"/>
      <c r="BK284" s="87"/>
      <c r="BL284" s="87"/>
      <c r="BM284" s="87"/>
      <c r="BN284" s="87"/>
      <c r="BO284" s="87"/>
      <c r="BP284" s="87"/>
      <c r="BQ284" s="87"/>
      <c r="BR284" s="87"/>
      <c r="BS284" s="87"/>
      <c r="BT284" s="87"/>
      <c r="BU284" s="87"/>
      <c r="BV284" s="87"/>
      <c r="BW284" s="87"/>
      <c r="BX284" s="87"/>
      <c r="BY284" s="87"/>
      <c r="BZ284" s="87"/>
      <c r="CA284" s="87"/>
      <c r="CB284" s="87"/>
      <c r="CC284" s="87"/>
      <c r="CD284" s="87"/>
      <c r="CE284" s="87"/>
      <c r="CF284" s="87"/>
      <c r="CG284" s="87"/>
      <c r="CH284" s="87"/>
      <c r="CI284" s="87"/>
      <c r="CJ284" s="87"/>
      <c r="CK284" s="87"/>
      <c r="CL284" s="87"/>
      <c r="CM284" s="87"/>
      <c r="CN284" s="87"/>
      <c r="CO284" s="87"/>
      <c r="CP284" s="87"/>
      <c r="CQ284" s="87"/>
      <c r="CR284" s="87"/>
      <c r="CS284" s="87"/>
      <c r="CT284" s="87"/>
      <c r="CU284" s="87"/>
      <c r="CV284" s="87"/>
      <c r="CW284" s="87"/>
      <c r="CX284" s="87"/>
      <c r="CY284" s="87"/>
      <c r="CZ284" s="87"/>
      <c r="DA284" s="87"/>
      <c r="DB284" s="87"/>
      <c r="DC284" s="87"/>
      <c r="DD284" s="87"/>
      <c r="DE284" s="87"/>
      <c r="DF284" s="87"/>
      <c r="DG284" s="87"/>
      <c r="DH284" s="87"/>
      <c r="DI284" s="87"/>
      <c r="DJ284" s="87"/>
      <c r="DK284" s="87"/>
      <c r="DL284" s="87"/>
      <c r="DM284" s="87"/>
      <c r="DN284" s="87"/>
      <c r="DO284" s="87"/>
      <c r="DP284" s="87"/>
      <c r="DQ284" s="87"/>
      <c r="DR284" s="87"/>
      <c r="DS284" s="87"/>
      <c r="DT284" s="87"/>
      <c r="DU284" s="87"/>
      <c r="DV284" s="87"/>
      <c r="DW284" s="87"/>
      <c r="DX284" s="87"/>
      <c r="DY284" s="87"/>
      <c r="DZ284" s="87"/>
      <c r="EA284" s="87"/>
      <c r="EB284" s="87"/>
      <c r="EC284" s="87"/>
      <c r="ED284" s="87"/>
      <c r="EE284" s="87"/>
      <c r="EF284" s="87"/>
      <c r="EG284" s="87"/>
      <c r="EH284" s="87"/>
      <c r="EI284" s="88"/>
      <c r="EJ284" s="87"/>
      <c r="EK284" s="87"/>
      <c r="EL284" s="87"/>
      <c r="EM284" s="87"/>
      <c r="EN284" s="87"/>
      <c r="EO284" s="87"/>
      <c r="EP284" s="87"/>
      <c r="EQ284" s="87"/>
      <c r="ER284" s="87"/>
      <c r="ES284" s="87"/>
      <c r="ET284" s="87"/>
      <c r="EU284" s="87"/>
      <c r="EV284" s="87"/>
      <c r="EW284" s="87"/>
      <c r="EX284" s="87"/>
      <c r="EY284" s="87"/>
      <c r="EZ284" s="87"/>
      <c r="FA284" s="87"/>
      <c r="FB284" s="87"/>
      <c r="FC284" s="87"/>
      <c r="FD284" s="87"/>
      <c r="FE284" s="87"/>
      <c r="FF284" s="87"/>
      <c r="FG284" s="87"/>
      <c r="FH284" s="87"/>
      <c r="FI284" s="87"/>
      <c r="FJ284" s="87"/>
      <c r="FK284" s="87"/>
      <c r="FL284" s="87"/>
      <c r="FM284" s="87"/>
      <c r="FN284" s="87"/>
      <c r="FO284" s="87"/>
      <c r="FP284" s="87"/>
      <c r="FQ284" s="87"/>
      <c r="FR284" s="87"/>
      <c r="FS284" s="87"/>
      <c r="FT284" s="87"/>
      <c r="FU284" s="87"/>
      <c r="FV284" s="87"/>
      <c r="FW284" s="87"/>
      <c r="FX284" s="87"/>
      <c r="FY284" s="87"/>
      <c r="FZ284" s="87"/>
      <c r="GA284" s="87"/>
      <c r="GB284" s="87"/>
      <c r="GC284" s="87"/>
      <c r="GD284" s="87"/>
      <c r="GE284" s="87"/>
      <c r="GF284" s="87"/>
      <c r="GG284" s="87"/>
      <c r="GH284" s="87"/>
      <c r="GI284" s="87"/>
      <c r="GJ284" s="87"/>
      <c r="GK284" s="87"/>
      <c r="GL284" s="87"/>
      <c r="GM284" s="87"/>
      <c r="GN284" s="87"/>
      <c r="GO284" s="87"/>
      <c r="GP284" s="87"/>
      <c r="GQ284" s="87"/>
      <c r="GR284" s="87"/>
      <c r="GS284" s="87"/>
      <c r="GT284" s="87"/>
      <c r="GU284" s="87"/>
      <c r="GV284" s="87"/>
      <c r="GW284" s="87"/>
      <c r="GX284" s="87"/>
      <c r="GY284" s="87"/>
      <c r="GZ284" s="87"/>
      <c r="HA284" s="87"/>
      <c r="HB284" s="87"/>
      <c r="HC284" s="87"/>
      <c r="HD284" s="87"/>
      <c r="HE284" s="87"/>
      <c r="HF284" s="87"/>
      <c r="HG284" s="87"/>
      <c r="HH284" s="87"/>
      <c r="HI284" s="87"/>
      <c r="HJ284" s="87"/>
      <c r="HK284" s="87"/>
      <c r="HL284" s="87"/>
      <c r="HM284" s="87"/>
      <c r="HN284" s="87"/>
      <c r="HO284" s="87"/>
      <c r="HP284" s="87"/>
      <c r="HQ284" s="87"/>
      <c r="HR284" s="87"/>
      <c r="HS284" s="87"/>
      <c r="HT284" s="89"/>
    </row>
    <row r="285" spans="1:228">
      <c r="A285" s="61">
        <v>65211100</v>
      </c>
      <c r="B285" s="34" t="s">
        <v>380</v>
      </c>
      <c r="C285" s="33" t="s">
        <v>23</v>
      </c>
      <c r="D285" s="36" t="s">
        <v>379</v>
      </c>
      <c r="E285" s="38">
        <v>156</v>
      </c>
      <c r="F285" s="38">
        <f>E285*G285</f>
        <v>12000003.600000001</v>
      </c>
      <c r="G285" s="51">
        <v>76923.100000000006</v>
      </c>
    </row>
    <row r="286" spans="1:228" ht="28.5">
      <c r="A286" s="43" t="s">
        <v>381</v>
      </c>
      <c r="B286" s="42" t="s">
        <v>382</v>
      </c>
      <c r="C286" s="33" t="s">
        <v>23</v>
      </c>
      <c r="D286" s="36" t="s">
        <v>24</v>
      </c>
      <c r="E286" s="38">
        <v>400000</v>
      </c>
      <c r="F286" s="38">
        <v>400000</v>
      </c>
      <c r="G286" s="51">
        <v>1</v>
      </c>
    </row>
    <row r="287" spans="1:228" ht="28.5">
      <c r="A287" s="43" t="s">
        <v>383</v>
      </c>
      <c r="B287" s="34" t="s">
        <v>384</v>
      </c>
      <c r="C287" s="33" t="s">
        <v>23</v>
      </c>
      <c r="D287" s="36" t="s">
        <v>24</v>
      </c>
      <c r="E287" s="38">
        <v>990000</v>
      </c>
      <c r="F287" s="38">
        <v>990000</v>
      </c>
      <c r="G287" s="51">
        <v>1</v>
      </c>
    </row>
    <row r="288" spans="1:228" ht="28.5">
      <c r="A288" s="43" t="s">
        <v>383</v>
      </c>
      <c r="B288" s="34" t="s">
        <v>385</v>
      </c>
      <c r="C288" s="33" t="s">
        <v>23</v>
      </c>
      <c r="D288" s="36" t="s">
        <v>24</v>
      </c>
      <c r="E288" s="38">
        <v>240000</v>
      </c>
      <c r="F288" s="38">
        <v>240000</v>
      </c>
      <c r="G288" s="51">
        <v>1</v>
      </c>
    </row>
    <row r="289" spans="1:228" ht="28.5">
      <c r="A289" s="43" t="s">
        <v>386</v>
      </c>
      <c r="B289" s="42" t="s">
        <v>387</v>
      </c>
      <c r="C289" s="33" t="s">
        <v>23</v>
      </c>
      <c r="D289" s="36" t="s">
        <v>24</v>
      </c>
      <c r="E289" s="38">
        <v>429000</v>
      </c>
      <c r="F289" s="38">
        <v>429000</v>
      </c>
      <c r="G289" s="51">
        <v>1</v>
      </c>
    </row>
    <row r="290" spans="1:228" ht="28.5">
      <c r="A290" s="43" t="s">
        <v>388</v>
      </c>
      <c r="B290" s="42" t="s">
        <v>389</v>
      </c>
      <c r="C290" s="33" t="s">
        <v>23</v>
      </c>
      <c r="D290" s="36" t="s">
        <v>24</v>
      </c>
      <c r="E290" s="38">
        <v>12000</v>
      </c>
      <c r="F290" s="38">
        <v>12000</v>
      </c>
      <c r="G290" s="51">
        <v>1</v>
      </c>
    </row>
    <row r="291" spans="1:228" ht="28.5">
      <c r="A291" s="43" t="s">
        <v>390</v>
      </c>
      <c r="B291" s="42" t="s">
        <v>391</v>
      </c>
      <c r="C291" s="33" t="s">
        <v>23</v>
      </c>
      <c r="D291" s="36" t="s">
        <v>24</v>
      </c>
      <c r="E291" s="38">
        <v>810000</v>
      </c>
      <c r="F291" s="38">
        <v>810000</v>
      </c>
      <c r="G291" s="51">
        <v>1</v>
      </c>
    </row>
    <row r="292" spans="1:228" ht="42.75">
      <c r="A292" s="56" t="s">
        <v>392</v>
      </c>
      <c r="B292" s="34" t="s">
        <v>393</v>
      </c>
      <c r="C292" s="57" t="s">
        <v>23</v>
      </c>
      <c r="D292" s="58" t="s">
        <v>24</v>
      </c>
      <c r="E292" s="50">
        <v>180000</v>
      </c>
      <c r="F292" s="50">
        <v>180000</v>
      </c>
      <c r="G292" s="59">
        <v>1</v>
      </c>
    </row>
    <row r="293" spans="1:228" ht="28.5">
      <c r="A293" s="56" t="s">
        <v>394</v>
      </c>
      <c r="B293" s="34" t="s">
        <v>395</v>
      </c>
      <c r="C293" s="57" t="s">
        <v>23</v>
      </c>
      <c r="D293" s="58" t="s">
        <v>24</v>
      </c>
      <c r="E293" s="50">
        <v>221000</v>
      </c>
      <c r="F293" s="50">
        <v>221000</v>
      </c>
      <c r="G293" s="59">
        <v>1</v>
      </c>
    </row>
    <row r="294" spans="1:228" ht="42.75">
      <c r="A294" s="49">
        <v>72611000</v>
      </c>
      <c r="B294" s="42" t="s">
        <v>396</v>
      </c>
      <c r="C294" s="33" t="s">
        <v>20</v>
      </c>
      <c r="D294" s="36" t="s">
        <v>24</v>
      </c>
      <c r="E294" s="38">
        <v>700000</v>
      </c>
      <c r="F294" s="38">
        <v>700000</v>
      </c>
      <c r="G294" s="51">
        <v>1</v>
      </c>
    </row>
    <row r="295" spans="1:228" ht="28.5">
      <c r="A295" s="43">
        <v>79571100</v>
      </c>
      <c r="B295" s="42" t="s">
        <v>397</v>
      </c>
      <c r="C295" s="33" t="s">
        <v>23</v>
      </c>
      <c r="D295" s="36" t="s">
        <v>24</v>
      </c>
      <c r="E295" s="38">
        <v>200000</v>
      </c>
      <c r="F295" s="38">
        <v>200000</v>
      </c>
      <c r="G295" s="51">
        <v>1</v>
      </c>
    </row>
    <row r="296" spans="1:228" ht="42.75">
      <c r="A296" s="43" t="s">
        <v>398</v>
      </c>
      <c r="B296" s="119" t="s">
        <v>399</v>
      </c>
      <c r="C296" s="33" t="s">
        <v>23</v>
      </c>
      <c r="D296" s="36" t="s">
        <v>24</v>
      </c>
      <c r="E296" s="38">
        <v>3500</v>
      </c>
      <c r="F296" s="38">
        <v>3500</v>
      </c>
      <c r="G296" s="51">
        <v>1</v>
      </c>
    </row>
    <row r="297" spans="1:228" ht="28.5">
      <c r="A297" s="43" t="s">
        <v>400</v>
      </c>
      <c r="B297" s="42" t="s">
        <v>401</v>
      </c>
      <c r="C297" s="33" t="s">
        <v>23</v>
      </c>
      <c r="D297" s="36" t="s">
        <v>24</v>
      </c>
      <c r="E297" s="38">
        <v>220000</v>
      </c>
      <c r="F297" s="38">
        <v>220000</v>
      </c>
      <c r="G297" s="51">
        <v>1</v>
      </c>
    </row>
    <row r="298" spans="1:228" ht="42.75">
      <c r="A298" s="43" t="s">
        <v>402</v>
      </c>
      <c r="B298" s="42" t="s">
        <v>403</v>
      </c>
      <c r="C298" s="33" t="s">
        <v>23</v>
      </c>
      <c r="D298" s="36" t="s">
        <v>24</v>
      </c>
      <c r="E298" s="38">
        <v>275000</v>
      </c>
      <c r="F298" s="38">
        <v>275000</v>
      </c>
      <c r="G298" s="51">
        <v>1</v>
      </c>
    </row>
    <row r="299" spans="1:228" ht="28.5">
      <c r="A299" s="43">
        <v>79411210</v>
      </c>
      <c r="B299" s="42" t="s">
        <v>404</v>
      </c>
      <c r="C299" s="33" t="s">
        <v>23</v>
      </c>
      <c r="D299" s="36" t="s">
        <v>24</v>
      </c>
      <c r="E299" s="38">
        <v>1000000</v>
      </c>
      <c r="F299" s="38">
        <v>1000000</v>
      </c>
      <c r="G299" s="51">
        <v>1</v>
      </c>
    </row>
    <row r="300" spans="1:228" ht="28.5">
      <c r="A300" s="49">
        <v>79951100</v>
      </c>
      <c r="B300" s="42" t="s">
        <v>405</v>
      </c>
      <c r="C300" s="33" t="s">
        <v>23</v>
      </c>
      <c r="D300" s="36" t="s">
        <v>24</v>
      </c>
      <c r="E300" s="38">
        <v>990000</v>
      </c>
      <c r="F300" s="38">
        <v>990000</v>
      </c>
      <c r="G300" s="51">
        <v>1</v>
      </c>
    </row>
    <row r="301" spans="1:228" s="90" customFormat="1" ht="42.75">
      <c r="A301" s="151">
        <v>79951110</v>
      </c>
      <c r="B301" s="119" t="s">
        <v>406</v>
      </c>
      <c r="C301" s="33" t="s">
        <v>23</v>
      </c>
      <c r="D301" s="36" t="s">
        <v>24</v>
      </c>
      <c r="E301" s="38">
        <v>900000</v>
      </c>
      <c r="F301" s="38">
        <v>900000</v>
      </c>
      <c r="G301" s="51">
        <v>1</v>
      </c>
      <c r="H301" s="149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  <c r="W301" s="87"/>
      <c r="X301" s="87"/>
      <c r="Y301" s="87"/>
      <c r="Z301" s="87"/>
      <c r="AA301" s="87"/>
      <c r="AB301" s="87"/>
      <c r="AC301" s="87"/>
      <c r="AD301" s="87"/>
      <c r="AE301" s="87"/>
      <c r="AF301" s="87"/>
      <c r="AG301" s="87"/>
      <c r="AH301" s="87"/>
      <c r="AI301" s="87"/>
      <c r="AJ301" s="87"/>
      <c r="AK301" s="87"/>
      <c r="AL301" s="87"/>
      <c r="AM301" s="87"/>
      <c r="AN301" s="87"/>
      <c r="AO301" s="87"/>
      <c r="AP301" s="87"/>
      <c r="AQ301" s="87"/>
      <c r="AR301" s="87"/>
      <c r="AS301" s="87"/>
      <c r="AT301" s="87"/>
      <c r="AU301" s="87"/>
      <c r="AV301" s="87"/>
      <c r="AW301" s="87"/>
      <c r="AX301" s="87"/>
      <c r="AY301" s="87"/>
      <c r="AZ301" s="87"/>
      <c r="BA301" s="87"/>
      <c r="BB301" s="87"/>
      <c r="BC301" s="87"/>
      <c r="BD301" s="87"/>
      <c r="BE301" s="87"/>
      <c r="BF301" s="87"/>
      <c r="BG301" s="87"/>
      <c r="BH301" s="87"/>
      <c r="BI301" s="87"/>
      <c r="BJ301" s="87"/>
      <c r="BK301" s="87"/>
      <c r="BL301" s="87"/>
      <c r="BM301" s="87"/>
      <c r="BN301" s="87"/>
      <c r="BO301" s="87"/>
      <c r="BP301" s="87"/>
      <c r="BQ301" s="87"/>
      <c r="BR301" s="87"/>
      <c r="BS301" s="87"/>
      <c r="BT301" s="87"/>
      <c r="BU301" s="87"/>
      <c r="BV301" s="87"/>
      <c r="BW301" s="87"/>
      <c r="BX301" s="87"/>
      <c r="BY301" s="87"/>
      <c r="BZ301" s="87"/>
      <c r="CA301" s="87"/>
      <c r="CB301" s="87"/>
      <c r="CC301" s="87"/>
      <c r="CD301" s="87"/>
      <c r="CE301" s="87"/>
      <c r="CF301" s="87"/>
      <c r="CG301" s="87"/>
      <c r="CH301" s="87"/>
      <c r="CI301" s="87"/>
      <c r="CJ301" s="87"/>
      <c r="CK301" s="87"/>
      <c r="CL301" s="87"/>
      <c r="CM301" s="87"/>
      <c r="CN301" s="87"/>
      <c r="CO301" s="87"/>
      <c r="CP301" s="87"/>
      <c r="CQ301" s="87"/>
      <c r="CR301" s="87"/>
      <c r="CS301" s="87"/>
      <c r="CT301" s="87"/>
      <c r="CU301" s="87"/>
      <c r="CV301" s="87"/>
      <c r="CW301" s="87"/>
      <c r="CX301" s="87"/>
      <c r="CY301" s="87"/>
      <c r="CZ301" s="87"/>
      <c r="DA301" s="87"/>
      <c r="DB301" s="87"/>
      <c r="DC301" s="87"/>
      <c r="DD301" s="87"/>
      <c r="DE301" s="87"/>
      <c r="DF301" s="87"/>
      <c r="DG301" s="87"/>
      <c r="DH301" s="87"/>
      <c r="DI301" s="87"/>
      <c r="DJ301" s="87"/>
      <c r="DK301" s="87"/>
      <c r="DL301" s="87"/>
      <c r="DM301" s="87"/>
      <c r="DN301" s="87"/>
      <c r="DO301" s="87"/>
      <c r="DP301" s="87"/>
      <c r="DQ301" s="87"/>
      <c r="DR301" s="87"/>
      <c r="DS301" s="87"/>
      <c r="DT301" s="87"/>
      <c r="DU301" s="87"/>
      <c r="DV301" s="87"/>
      <c r="DW301" s="87"/>
      <c r="DX301" s="87"/>
      <c r="DY301" s="87"/>
      <c r="DZ301" s="87"/>
      <c r="EA301" s="87"/>
      <c r="EB301" s="87"/>
      <c r="EC301" s="87"/>
      <c r="ED301" s="87"/>
      <c r="EE301" s="87"/>
      <c r="EF301" s="87"/>
      <c r="EG301" s="87"/>
      <c r="EH301" s="87"/>
      <c r="EI301" s="88"/>
      <c r="EJ301" s="87"/>
      <c r="EK301" s="87"/>
      <c r="EL301" s="87"/>
      <c r="EM301" s="87"/>
      <c r="EN301" s="87"/>
      <c r="EO301" s="87"/>
      <c r="EP301" s="87"/>
      <c r="EQ301" s="87"/>
      <c r="ER301" s="87"/>
      <c r="ES301" s="87"/>
      <c r="ET301" s="87"/>
      <c r="EU301" s="87"/>
      <c r="EV301" s="87"/>
      <c r="EW301" s="87"/>
      <c r="EX301" s="87"/>
      <c r="EY301" s="87"/>
      <c r="EZ301" s="87"/>
      <c r="FA301" s="87"/>
      <c r="FB301" s="87"/>
      <c r="FC301" s="87"/>
      <c r="FD301" s="87"/>
      <c r="FE301" s="87"/>
      <c r="FF301" s="87"/>
      <c r="FG301" s="87"/>
      <c r="FH301" s="87"/>
      <c r="FI301" s="87"/>
      <c r="FJ301" s="87"/>
      <c r="FK301" s="87"/>
      <c r="FL301" s="87"/>
      <c r="FM301" s="87"/>
      <c r="FN301" s="87"/>
      <c r="FO301" s="87"/>
      <c r="FP301" s="87"/>
      <c r="FQ301" s="87"/>
      <c r="FR301" s="87"/>
      <c r="FS301" s="87"/>
      <c r="FT301" s="87"/>
      <c r="FU301" s="87"/>
      <c r="FV301" s="87"/>
      <c r="FW301" s="87"/>
      <c r="FX301" s="87"/>
      <c r="FY301" s="87"/>
      <c r="FZ301" s="87"/>
      <c r="GA301" s="87"/>
      <c r="GB301" s="87"/>
      <c r="GC301" s="87"/>
      <c r="GD301" s="87"/>
      <c r="GE301" s="87"/>
      <c r="GF301" s="87"/>
      <c r="GG301" s="87"/>
      <c r="GH301" s="87"/>
      <c r="GI301" s="87"/>
      <c r="GJ301" s="87"/>
      <c r="GK301" s="87"/>
      <c r="GL301" s="87"/>
      <c r="GM301" s="87"/>
      <c r="GN301" s="87"/>
      <c r="GO301" s="87"/>
      <c r="GP301" s="87"/>
      <c r="GQ301" s="87"/>
      <c r="GR301" s="87"/>
      <c r="GS301" s="87"/>
      <c r="GT301" s="87"/>
      <c r="GU301" s="87"/>
      <c r="GV301" s="87"/>
      <c r="GW301" s="87"/>
      <c r="GX301" s="87"/>
      <c r="GY301" s="87"/>
      <c r="GZ301" s="87"/>
      <c r="HA301" s="87"/>
      <c r="HB301" s="87"/>
      <c r="HC301" s="87"/>
      <c r="HD301" s="87"/>
      <c r="HE301" s="87"/>
      <c r="HF301" s="87"/>
      <c r="HG301" s="87"/>
      <c r="HH301" s="87"/>
      <c r="HI301" s="87"/>
      <c r="HJ301" s="87"/>
      <c r="HK301" s="87"/>
      <c r="HL301" s="87"/>
      <c r="HM301" s="87"/>
      <c r="HN301" s="87"/>
      <c r="HO301" s="87"/>
      <c r="HP301" s="87"/>
      <c r="HQ301" s="87"/>
      <c r="HR301" s="87"/>
      <c r="HS301" s="87"/>
      <c r="HT301" s="89"/>
    </row>
    <row r="302" spans="1:228" s="90" customFormat="1" ht="57">
      <c r="A302" s="151">
        <v>72211120</v>
      </c>
      <c r="B302" s="119" t="s">
        <v>467</v>
      </c>
      <c r="C302" s="33" t="s">
        <v>23</v>
      </c>
      <c r="D302" s="36" t="s">
        <v>24</v>
      </c>
      <c r="E302" s="38">
        <v>915000</v>
      </c>
      <c r="F302" s="38">
        <v>915000</v>
      </c>
      <c r="G302" s="51">
        <v>1</v>
      </c>
      <c r="H302" s="149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  <c r="W302" s="87"/>
      <c r="X302" s="87"/>
      <c r="Y302" s="87"/>
      <c r="Z302" s="87"/>
      <c r="AA302" s="87"/>
      <c r="AB302" s="87"/>
      <c r="AC302" s="87"/>
      <c r="AD302" s="87"/>
      <c r="AE302" s="87"/>
      <c r="AF302" s="87"/>
      <c r="AG302" s="87"/>
      <c r="AH302" s="87"/>
      <c r="AI302" s="87"/>
      <c r="AJ302" s="87"/>
      <c r="AK302" s="87"/>
      <c r="AL302" s="87"/>
      <c r="AM302" s="87"/>
      <c r="AN302" s="87"/>
      <c r="AO302" s="87"/>
      <c r="AP302" s="87"/>
      <c r="AQ302" s="87"/>
      <c r="AR302" s="87"/>
      <c r="AS302" s="87"/>
      <c r="AT302" s="87"/>
      <c r="AU302" s="87"/>
      <c r="AV302" s="87"/>
      <c r="AW302" s="87"/>
      <c r="AX302" s="87"/>
      <c r="AY302" s="87"/>
      <c r="AZ302" s="87"/>
      <c r="BA302" s="87"/>
      <c r="BB302" s="87"/>
      <c r="BC302" s="87"/>
      <c r="BD302" s="87"/>
      <c r="BE302" s="87"/>
      <c r="BF302" s="87"/>
      <c r="BG302" s="87"/>
      <c r="BH302" s="87"/>
      <c r="BI302" s="87"/>
      <c r="BJ302" s="87"/>
      <c r="BK302" s="87"/>
      <c r="BL302" s="87"/>
      <c r="BM302" s="87"/>
      <c r="BN302" s="87"/>
      <c r="BO302" s="87"/>
      <c r="BP302" s="87"/>
      <c r="BQ302" s="87"/>
      <c r="BR302" s="87"/>
      <c r="BS302" s="87"/>
      <c r="BT302" s="87"/>
      <c r="BU302" s="87"/>
      <c r="BV302" s="87"/>
      <c r="BW302" s="87"/>
      <c r="BX302" s="87"/>
      <c r="BY302" s="87"/>
      <c r="BZ302" s="87"/>
      <c r="CA302" s="87"/>
      <c r="CB302" s="87"/>
      <c r="CC302" s="87"/>
      <c r="CD302" s="87"/>
      <c r="CE302" s="87"/>
      <c r="CF302" s="87"/>
      <c r="CG302" s="87"/>
      <c r="CH302" s="87"/>
      <c r="CI302" s="87"/>
      <c r="CJ302" s="87"/>
      <c r="CK302" s="87"/>
      <c r="CL302" s="87"/>
      <c r="CM302" s="87"/>
      <c r="CN302" s="87"/>
      <c r="CO302" s="87"/>
      <c r="CP302" s="87"/>
      <c r="CQ302" s="87"/>
      <c r="CR302" s="87"/>
      <c r="CS302" s="87"/>
      <c r="CT302" s="87"/>
      <c r="CU302" s="87"/>
      <c r="CV302" s="87"/>
      <c r="CW302" s="87"/>
      <c r="CX302" s="87"/>
      <c r="CY302" s="87"/>
      <c r="CZ302" s="87"/>
      <c r="DA302" s="87"/>
      <c r="DB302" s="87"/>
      <c r="DC302" s="87"/>
      <c r="DD302" s="87"/>
      <c r="DE302" s="87"/>
      <c r="DF302" s="87"/>
      <c r="DG302" s="87"/>
      <c r="DH302" s="87"/>
      <c r="DI302" s="87"/>
      <c r="DJ302" s="87"/>
      <c r="DK302" s="87"/>
      <c r="DL302" s="87"/>
      <c r="DM302" s="87"/>
      <c r="DN302" s="87"/>
      <c r="DO302" s="87"/>
      <c r="DP302" s="87"/>
      <c r="DQ302" s="87"/>
      <c r="DR302" s="87"/>
      <c r="DS302" s="87"/>
      <c r="DT302" s="87"/>
      <c r="DU302" s="87"/>
      <c r="DV302" s="87"/>
      <c r="DW302" s="87"/>
      <c r="DX302" s="87"/>
      <c r="DY302" s="87"/>
      <c r="DZ302" s="87"/>
      <c r="EA302" s="87"/>
      <c r="EB302" s="87"/>
      <c r="EC302" s="87"/>
      <c r="ED302" s="87"/>
      <c r="EE302" s="87"/>
      <c r="EF302" s="87"/>
      <c r="EG302" s="87"/>
      <c r="EH302" s="87"/>
      <c r="EI302" s="88"/>
      <c r="EJ302" s="87"/>
      <c r="EK302" s="87"/>
      <c r="EL302" s="87"/>
      <c r="EM302" s="87"/>
      <c r="EN302" s="87"/>
      <c r="EO302" s="87"/>
      <c r="EP302" s="87"/>
      <c r="EQ302" s="87"/>
      <c r="ER302" s="87"/>
      <c r="ES302" s="87"/>
      <c r="ET302" s="87"/>
      <c r="EU302" s="87"/>
      <c r="EV302" s="87"/>
      <c r="EW302" s="87"/>
      <c r="EX302" s="87"/>
      <c r="EY302" s="87"/>
      <c r="EZ302" s="87"/>
      <c r="FA302" s="87"/>
      <c r="FB302" s="87"/>
      <c r="FC302" s="87"/>
      <c r="FD302" s="87"/>
      <c r="FE302" s="87"/>
      <c r="FF302" s="87"/>
      <c r="FG302" s="87"/>
      <c r="FH302" s="87"/>
      <c r="FI302" s="87"/>
      <c r="FJ302" s="87"/>
      <c r="FK302" s="87"/>
      <c r="FL302" s="87"/>
      <c r="FM302" s="87"/>
      <c r="FN302" s="87"/>
      <c r="FO302" s="87"/>
      <c r="FP302" s="87"/>
      <c r="FQ302" s="87"/>
      <c r="FR302" s="87"/>
      <c r="FS302" s="87"/>
      <c r="FT302" s="87"/>
      <c r="FU302" s="87"/>
      <c r="FV302" s="87"/>
      <c r="FW302" s="87"/>
      <c r="FX302" s="87"/>
      <c r="FY302" s="87"/>
      <c r="FZ302" s="87"/>
      <c r="GA302" s="87"/>
      <c r="GB302" s="87"/>
      <c r="GC302" s="87"/>
      <c r="GD302" s="87"/>
      <c r="GE302" s="87"/>
      <c r="GF302" s="87"/>
      <c r="GG302" s="87"/>
      <c r="GH302" s="87"/>
      <c r="GI302" s="87"/>
      <c r="GJ302" s="87"/>
      <c r="GK302" s="87"/>
      <c r="GL302" s="87"/>
      <c r="GM302" s="87"/>
      <c r="GN302" s="87"/>
      <c r="GO302" s="87"/>
      <c r="GP302" s="87"/>
      <c r="GQ302" s="87"/>
      <c r="GR302" s="87"/>
      <c r="GS302" s="87"/>
      <c r="GT302" s="87"/>
      <c r="GU302" s="87"/>
      <c r="GV302" s="87"/>
      <c r="GW302" s="87"/>
      <c r="GX302" s="87"/>
      <c r="GY302" s="87"/>
      <c r="GZ302" s="87"/>
      <c r="HA302" s="87"/>
      <c r="HB302" s="87"/>
      <c r="HC302" s="87"/>
      <c r="HD302" s="87"/>
      <c r="HE302" s="87"/>
      <c r="HF302" s="87"/>
      <c r="HG302" s="87"/>
      <c r="HH302" s="87"/>
      <c r="HI302" s="87"/>
      <c r="HJ302" s="87"/>
      <c r="HK302" s="87"/>
      <c r="HL302" s="87"/>
      <c r="HM302" s="87"/>
      <c r="HN302" s="87"/>
      <c r="HO302" s="87"/>
      <c r="HP302" s="87"/>
      <c r="HQ302" s="87"/>
      <c r="HR302" s="87"/>
      <c r="HS302" s="87"/>
      <c r="HT302" s="89"/>
    </row>
    <row r="303" spans="1:228" s="90" customFormat="1">
      <c r="A303" s="151">
        <v>80591100</v>
      </c>
      <c r="B303" s="119" t="s">
        <v>407</v>
      </c>
      <c r="C303" s="33" t="s">
        <v>23</v>
      </c>
      <c r="D303" s="36" t="s">
        <v>24</v>
      </c>
      <c r="E303" s="38">
        <v>400000</v>
      </c>
      <c r="F303" s="38">
        <v>400000</v>
      </c>
      <c r="G303" s="51">
        <v>1</v>
      </c>
      <c r="H303" s="149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  <c r="W303" s="87"/>
      <c r="X303" s="87"/>
      <c r="Y303" s="87"/>
      <c r="Z303" s="87"/>
      <c r="AA303" s="87"/>
      <c r="AB303" s="87"/>
      <c r="AC303" s="87"/>
      <c r="AD303" s="87"/>
      <c r="AE303" s="87"/>
      <c r="AF303" s="87"/>
      <c r="AG303" s="87"/>
      <c r="AH303" s="87"/>
      <c r="AI303" s="87"/>
      <c r="AJ303" s="87"/>
      <c r="AK303" s="87"/>
      <c r="AL303" s="87"/>
      <c r="AM303" s="87"/>
      <c r="AN303" s="87"/>
      <c r="AO303" s="87"/>
      <c r="AP303" s="87"/>
      <c r="AQ303" s="87"/>
      <c r="AR303" s="87"/>
      <c r="AS303" s="87"/>
      <c r="AT303" s="87"/>
      <c r="AU303" s="87"/>
      <c r="AV303" s="87"/>
      <c r="AW303" s="87"/>
      <c r="AX303" s="87"/>
      <c r="AY303" s="87"/>
      <c r="AZ303" s="87"/>
      <c r="BA303" s="87"/>
      <c r="BB303" s="87"/>
      <c r="BC303" s="87"/>
      <c r="BD303" s="87"/>
      <c r="BE303" s="87"/>
      <c r="BF303" s="87"/>
      <c r="BG303" s="87"/>
      <c r="BH303" s="87"/>
      <c r="BI303" s="87"/>
      <c r="BJ303" s="87"/>
      <c r="BK303" s="87"/>
      <c r="BL303" s="87"/>
      <c r="BM303" s="87"/>
      <c r="BN303" s="87"/>
      <c r="BO303" s="87"/>
      <c r="BP303" s="87"/>
      <c r="BQ303" s="87"/>
      <c r="BR303" s="87"/>
      <c r="BS303" s="87"/>
      <c r="BT303" s="87"/>
      <c r="BU303" s="87"/>
      <c r="BV303" s="87"/>
      <c r="BW303" s="87"/>
      <c r="BX303" s="87"/>
      <c r="BY303" s="87"/>
      <c r="BZ303" s="87"/>
      <c r="CA303" s="87"/>
      <c r="CB303" s="87"/>
      <c r="CC303" s="87"/>
      <c r="CD303" s="87"/>
      <c r="CE303" s="87"/>
      <c r="CF303" s="87"/>
      <c r="CG303" s="87"/>
      <c r="CH303" s="87"/>
      <c r="CI303" s="87"/>
      <c r="CJ303" s="87"/>
      <c r="CK303" s="87"/>
      <c r="CL303" s="87"/>
      <c r="CM303" s="87"/>
      <c r="CN303" s="87"/>
      <c r="CO303" s="87"/>
      <c r="CP303" s="87"/>
      <c r="CQ303" s="87"/>
      <c r="CR303" s="87"/>
      <c r="CS303" s="87"/>
      <c r="CT303" s="87"/>
      <c r="CU303" s="87"/>
      <c r="CV303" s="87"/>
      <c r="CW303" s="87"/>
      <c r="CX303" s="87"/>
      <c r="CY303" s="87"/>
      <c r="CZ303" s="87"/>
      <c r="DA303" s="87"/>
      <c r="DB303" s="87"/>
      <c r="DC303" s="87"/>
      <c r="DD303" s="87"/>
      <c r="DE303" s="87"/>
      <c r="DF303" s="87"/>
      <c r="DG303" s="87"/>
      <c r="DH303" s="87"/>
      <c r="DI303" s="87"/>
      <c r="DJ303" s="87"/>
      <c r="DK303" s="87"/>
      <c r="DL303" s="87"/>
      <c r="DM303" s="87"/>
      <c r="DN303" s="87"/>
      <c r="DO303" s="87"/>
      <c r="DP303" s="87"/>
      <c r="DQ303" s="87"/>
      <c r="DR303" s="87"/>
      <c r="DS303" s="87"/>
      <c r="DT303" s="87"/>
      <c r="DU303" s="87"/>
      <c r="DV303" s="87"/>
      <c r="DW303" s="87"/>
      <c r="DX303" s="87"/>
      <c r="DY303" s="87"/>
      <c r="DZ303" s="87"/>
      <c r="EA303" s="87"/>
      <c r="EB303" s="87"/>
      <c r="EC303" s="87"/>
      <c r="ED303" s="87"/>
      <c r="EE303" s="87"/>
      <c r="EF303" s="87"/>
      <c r="EG303" s="87"/>
      <c r="EH303" s="87"/>
      <c r="EI303" s="88"/>
      <c r="EJ303" s="87"/>
      <c r="EK303" s="87"/>
      <c r="EL303" s="87"/>
      <c r="EM303" s="87"/>
      <c r="EN303" s="87"/>
      <c r="EO303" s="87"/>
      <c r="EP303" s="87"/>
      <c r="EQ303" s="87"/>
      <c r="ER303" s="87"/>
      <c r="ES303" s="87"/>
      <c r="ET303" s="87"/>
      <c r="EU303" s="87"/>
      <c r="EV303" s="87"/>
      <c r="EW303" s="87"/>
      <c r="EX303" s="87"/>
      <c r="EY303" s="87"/>
      <c r="EZ303" s="87"/>
      <c r="FA303" s="87"/>
      <c r="FB303" s="87"/>
      <c r="FC303" s="87"/>
      <c r="FD303" s="87"/>
      <c r="FE303" s="87"/>
      <c r="FF303" s="87"/>
      <c r="FG303" s="87"/>
      <c r="FH303" s="87"/>
      <c r="FI303" s="87"/>
      <c r="FJ303" s="87"/>
      <c r="FK303" s="87"/>
      <c r="FL303" s="87"/>
      <c r="FM303" s="87"/>
      <c r="FN303" s="87"/>
      <c r="FO303" s="87"/>
      <c r="FP303" s="87"/>
      <c r="FQ303" s="87"/>
      <c r="FR303" s="87"/>
      <c r="FS303" s="87"/>
      <c r="FT303" s="87"/>
      <c r="FU303" s="87"/>
      <c r="FV303" s="87"/>
      <c r="FW303" s="87"/>
      <c r="FX303" s="87"/>
      <c r="FY303" s="87"/>
      <c r="FZ303" s="87"/>
      <c r="GA303" s="87"/>
      <c r="GB303" s="87"/>
      <c r="GC303" s="87"/>
      <c r="GD303" s="87"/>
      <c r="GE303" s="87"/>
      <c r="GF303" s="87"/>
      <c r="GG303" s="87"/>
      <c r="GH303" s="87"/>
      <c r="GI303" s="87"/>
      <c r="GJ303" s="87"/>
      <c r="GK303" s="87"/>
      <c r="GL303" s="87"/>
      <c r="GM303" s="87"/>
      <c r="GN303" s="87"/>
      <c r="GO303" s="87"/>
      <c r="GP303" s="87"/>
      <c r="GQ303" s="87"/>
      <c r="GR303" s="87"/>
      <c r="GS303" s="87"/>
      <c r="GT303" s="87"/>
      <c r="GU303" s="87"/>
      <c r="GV303" s="87"/>
      <c r="GW303" s="87"/>
      <c r="GX303" s="87"/>
      <c r="GY303" s="87"/>
      <c r="GZ303" s="87"/>
      <c r="HA303" s="87"/>
      <c r="HB303" s="87"/>
      <c r="HC303" s="87"/>
      <c r="HD303" s="87"/>
      <c r="HE303" s="87"/>
      <c r="HF303" s="87"/>
      <c r="HG303" s="87"/>
      <c r="HH303" s="87"/>
      <c r="HI303" s="87"/>
      <c r="HJ303" s="87"/>
      <c r="HK303" s="87"/>
      <c r="HL303" s="87"/>
      <c r="HM303" s="87"/>
      <c r="HN303" s="87"/>
      <c r="HO303" s="87"/>
      <c r="HP303" s="87"/>
      <c r="HQ303" s="87"/>
      <c r="HR303" s="87"/>
      <c r="HS303" s="87"/>
      <c r="HT303" s="89"/>
    </row>
    <row r="304" spans="1:228" s="90" customFormat="1">
      <c r="A304" s="151">
        <v>80580000</v>
      </c>
      <c r="B304" s="119" t="s">
        <v>408</v>
      </c>
      <c r="C304" s="33" t="s">
        <v>23</v>
      </c>
      <c r="D304" s="36" t="s">
        <v>24</v>
      </c>
      <c r="E304" s="38">
        <v>442000</v>
      </c>
      <c r="F304" s="38">
        <v>442000</v>
      </c>
      <c r="G304" s="51">
        <v>1</v>
      </c>
      <c r="H304" s="149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  <c r="W304" s="87"/>
      <c r="X304" s="87"/>
      <c r="Y304" s="87"/>
      <c r="Z304" s="87"/>
      <c r="AA304" s="87"/>
      <c r="AB304" s="87"/>
      <c r="AC304" s="87"/>
      <c r="AD304" s="87"/>
      <c r="AE304" s="87"/>
      <c r="AF304" s="87"/>
      <c r="AG304" s="87"/>
      <c r="AH304" s="87"/>
      <c r="AI304" s="87"/>
      <c r="AJ304" s="87"/>
      <c r="AK304" s="87"/>
      <c r="AL304" s="87"/>
      <c r="AM304" s="87"/>
      <c r="AN304" s="87"/>
      <c r="AO304" s="87"/>
      <c r="AP304" s="87"/>
      <c r="AQ304" s="87"/>
      <c r="AR304" s="87"/>
      <c r="AS304" s="87"/>
      <c r="AT304" s="87"/>
      <c r="AU304" s="87"/>
      <c r="AV304" s="87"/>
      <c r="AW304" s="87"/>
      <c r="AX304" s="87"/>
      <c r="AY304" s="87"/>
      <c r="AZ304" s="87"/>
      <c r="BA304" s="87"/>
      <c r="BB304" s="87"/>
      <c r="BC304" s="87"/>
      <c r="BD304" s="87"/>
      <c r="BE304" s="87"/>
      <c r="BF304" s="87"/>
      <c r="BG304" s="87"/>
      <c r="BH304" s="87"/>
      <c r="BI304" s="87"/>
      <c r="BJ304" s="87"/>
      <c r="BK304" s="87"/>
      <c r="BL304" s="87"/>
      <c r="BM304" s="87"/>
      <c r="BN304" s="87"/>
      <c r="BO304" s="87"/>
      <c r="BP304" s="87"/>
      <c r="BQ304" s="87"/>
      <c r="BR304" s="87"/>
      <c r="BS304" s="87"/>
      <c r="BT304" s="87"/>
      <c r="BU304" s="87"/>
      <c r="BV304" s="87"/>
      <c r="BW304" s="87"/>
      <c r="BX304" s="87"/>
      <c r="BY304" s="87"/>
      <c r="BZ304" s="87"/>
      <c r="CA304" s="87"/>
      <c r="CB304" s="87"/>
      <c r="CC304" s="87"/>
      <c r="CD304" s="87"/>
      <c r="CE304" s="87"/>
      <c r="CF304" s="87"/>
      <c r="CG304" s="87"/>
      <c r="CH304" s="87"/>
      <c r="CI304" s="87"/>
      <c r="CJ304" s="87"/>
      <c r="CK304" s="87"/>
      <c r="CL304" s="87"/>
      <c r="CM304" s="87"/>
      <c r="CN304" s="87"/>
      <c r="CO304" s="87"/>
      <c r="CP304" s="87"/>
      <c r="CQ304" s="87"/>
      <c r="CR304" s="87"/>
      <c r="CS304" s="87"/>
      <c r="CT304" s="87"/>
      <c r="CU304" s="87"/>
      <c r="CV304" s="87"/>
      <c r="CW304" s="87"/>
      <c r="CX304" s="87"/>
      <c r="CY304" s="87"/>
      <c r="CZ304" s="87"/>
      <c r="DA304" s="87"/>
      <c r="DB304" s="87"/>
      <c r="DC304" s="87"/>
      <c r="DD304" s="87"/>
      <c r="DE304" s="87"/>
      <c r="DF304" s="87"/>
      <c r="DG304" s="87"/>
      <c r="DH304" s="87"/>
      <c r="DI304" s="87"/>
      <c r="DJ304" s="87"/>
      <c r="DK304" s="87"/>
      <c r="DL304" s="87"/>
      <c r="DM304" s="87"/>
      <c r="DN304" s="87"/>
      <c r="DO304" s="87"/>
      <c r="DP304" s="87"/>
      <c r="DQ304" s="87"/>
      <c r="DR304" s="87"/>
      <c r="DS304" s="87"/>
      <c r="DT304" s="87"/>
      <c r="DU304" s="87"/>
      <c r="DV304" s="87"/>
      <c r="DW304" s="87"/>
      <c r="DX304" s="87"/>
      <c r="DY304" s="87"/>
      <c r="DZ304" s="87"/>
      <c r="EA304" s="87"/>
      <c r="EB304" s="87"/>
      <c r="EC304" s="87"/>
      <c r="ED304" s="87"/>
      <c r="EE304" s="87"/>
      <c r="EF304" s="87"/>
      <c r="EG304" s="87"/>
      <c r="EH304" s="87"/>
      <c r="EI304" s="88"/>
      <c r="EJ304" s="87"/>
      <c r="EK304" s="87"/>
      <c r="EL304" s="87"/>
      <c r="EM304" s="87"/>
      <c r="EN304" s="87"/>
      <c r="EO304" s="87"/>
      <c r="EP304" s="87"/>
      <c r="EQ304" s="87"/>
      <c r="ER304" s="87"/>
      <c r="ES304" s="87"/>
      <c r="ET304" s="87"/>
      <c r="EU304" s="87"/>
      <c r="EV304" s="87"/>
      <c r="EW304" s="87"/>
      <c r="EX304" s="87"/>
      <c r="EY304" s="87"/>
      <c r="EZ304" s="87"/>
      <c r="FA304" s="87"/>
      <c r="FB304" s="87"/>
      <c r="FC304" s="87"/>
      <c r="FD304" s="87"/>
      <c r="FE304" s="87"/>
      <c r="FF304" s="87"/>
      <c r="FG304" s="87"/>
      <c r="FH304" s="87"/>
      <c r="FI304" s="87"/>
      <c r="FJ304" s="87"/>
      <c r="FK304" s="87"/>
      <c r="FL304" s="87"/>
      <c r="FM304" s="87"/>
      <c r="FN304" s="87"/>
      <c r="FO304" s="87"/>
      <c r="FP304" s="87"/>
      <c r="FQ304" s="87"/>
      <c r="FR304" s="87"/>
      <c r="FS304" s="87"/>
      <c r="FT304" s="87"/>
      <c r="FU304" s="87"/>
      <c r="FV304" s="87"/>
      <c r="FW304" s="87"/>
      <c r="FX304" s="87"/>
      <c r="FY304" s="87"/>
      <c r="FZ304" s="87"/>
      <c r="GA304" s="87"/>
      <c r="GB304" s="87"/>
      <c r="GC304" s="87"/>
      <c r="GD304" s="87"/>
      <c r="GE304" s="87"/>
      <c r="GF304" s="87"/>
      <c r="GG304" s="87"/>
      <c r="GH304" s="87"/>
      <c r="GI304" s="87"/>
      <c r="GJ304" s="87"/>
      <c r="GK304" s="87"/>
      <c r="GL304" s="87"/>
      <c r="GM304" s="87"/>
      <c r="GN304" s="87"/>
      <c r="GO304" s="87"/>
      <c r="GP304" s="87"/>
      <c r="GQ304" s="87"/>
      <c r="GR304" s="87"/>
      <c r="GS304" s="87"/>
      <c r="GT304" s="87"/>
      <c r="GU304" s="87"/>
      <c r="GV304" s="87"/>
      <c r="GW304" s="87"/>
      <c r="GX304" s="87"/>
      <c r="GY304" s="87"/>
      <c r="GZ304" s="87"/>
      <c r="HA304" s="87"/>
      <c r="HB304" s="87"/>
      <c r="HC304" s="87"/>
      <c r="HD304" s="87"/>
      <c r="HE304" s="87"/>
      <c r="HF304" s="87"/>
      <c r="HG304" s="87"/>
      <c r="HH304" s="87"/>
      <c r="HI304" s="87"/>
      <c r="HJ304" s="87"/>
      <c r="HK304" s="87"/>
      <c r="HL304" s="87"/>
      <c r="HM304" s="87"/>
      <c r="HN304" s="87"/>
      <c r="HO304" s="87"/>
      <c r="HP304" s="87"/>
      <c r="HQ304" s="87"/>
      <c r="HR304" s="87"/>
      <c r="HS304" s="87"/>
      <c r="HT304" s="89"/>
    </row>
    <row r="305" spans="1:228" s="156" customFormat="1" ht="42.75">
      <c r="A305" s="43">
        <v>90911170</v>
      </c>
      <c r="B305" s="42" t="s">
        <v>409</v>
      </c>
      <c r="C305" s="33" t="s">
        <v>23</v>
      </c>
      <c r="D305" s="36" t="s">
        <v>24</v>
      </c>
      <c r="E305" s="38">
        <v>50000</v>
      </c>
      <c r="F305" s="38">
        <v>50000</v>
      </c>
      <c r="G305" s="51">
        <v>1</v>
      </c>
      <c r="H305" s="152"/>
      <c r="I305" s="153"/>
      <c r="J305" s="153"/>
      <c r="K305" s="153"/>
      <c r="L305" s="153"/>
      <c r="M305" s="153"/>
      <c r="N305" s="153"/>
      <c r="O305" s="153"/>
      <c r="P305" s="153"/>
      <c r="Q305" s="153"/>
      <c r="R305" s="153"/>
      <c r="S305" s="153"/>
      <c r="T305" s="153"/>
      <c r="U305" s="15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/>
      <c r="AF305" s="153"/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  <c r="BI305" s="153"/>
      <c r="BJ305" s="153"/>
      <c r="BK305" s="153"/>
      <c r="BL305" s="153"/>
      <c r="BM305" s="153"/>
      <c r="BN305" s="153"/>
      <c r="BO305" s="153"/>
      <c r="BP305" s="153"/>
      <c r="BQ305" s="153"/>
      <c r="BR305" s="153"/>
      <c r="BS305" s="153"/>
      <c r="BT305" s="153"/>
      <c r="BU305" s="153"/>
      <c r="BV305" s="153"/>
      <c r="BW305" s="153"/>
      <c r="BX305" s="153"/>
      <c r="BY305" s="153"/>
      <c r="BZ305" s="153"/>
      <c r="CA305" s="153"/>
      <c r="CB305" s="153"/>
      <c r="CC305" s="153"/>
      <c r="CD305" s="153"/>
      <c r="CE305" s="153"/>
      <c r="CF305" s="153"/>
      <c r="CG305" s="153"/>
      <c r="CH305" s="153"/>
      <c r="CI305" s="153"/>
      <c r="CJ305" s="153"/>
      <c r="CK305" s="153"/>
      <c r="CL305" s="153"/>
      <c r="CM305" s="153"/>
      <c r="CN305" s="153"/>
      <c r="CO305" s="153"/>
      <c r="CP305" s="153"/>
      <c r="CQ305" s="153"/>
      <c r="CR305" s="153"/>
      <c r="CS305" s="153"/>
      <c r="CT305" s="153"/>
      <c r="CU305" s="153"/>
      <c r="CV305" s="153"/>
      <c r="CW305" s="153"/>
      <c r="CX305" s="153"/>
      <c r="CY305" s="153"/>
      <c r="CZ305" s="153"/>
      <c r="DA305" s="153"/>
      <c r="DB305" s="153"/>
      <c r="DC305" s="153"/>
      <c r="DD305" s="153"/>
      <c r="DE305" s="153"/>
      <c r="DF305" s="153"/>
      <c r="DG305" s="153"/>
      <c r="DH305" s="153"/>
      <c r="DI305" s="153"/>
      <c r="DJ305" s="153"/>
      <c r="DK305" s="153"/>
      <c r="DL305" s="153"/>
      <c r="DM305" s="153"/>
      <c r="DN305" s="153"/>
      <c r="DO305" s="153"/>
      <c r="DP305" s="153"/>
      <c r="DQ305" s="153"/>
      <c r="DR305" s="153"/>
      <c r="DS305" s="153"/>
      <c r="DT305" s="153"/>
      <c r="DU305" s="153"/>
      <c r="DV305" s="153"/>
      <c r="DW305" s="153"/>
      <c r="DX305" s="153"/>
      <c r="DY305" s="153"/>
      <c r="DZ305" s="153"/>
      <c r="EA305" s="153"/>
      <c r="EB305" s="153"/>
      <c r="EC305" s="153"/>
      <c r="ED305" s="153"/>
      <c r="EE305" s="153"/>
      <c r="EF305" s="153"/>
      <c r="EG305" s="153"/>
      <c r="EH305" s="153"/>
      <c r="EI305" s="154"/>
      <c r="EJ305" s="153"/>
      <c r="EK305" s="153"/>
      <c r="EL305" s="153"/>
      <c r="EM305" s="153"/>
      <c r="EN305" s="153"/>
      <c r="EO305" s="153"/>
      <c r="EP305" s="153"/>
      <c r="EQ305" s="153"/>
      <c r="ER305" s="153"/>
      <c r="ES305" s="153"/>
      <c r="ET305" s="153"/>
      <c r="EU305" s="153"/>
      <c r="EV305" s="153"/>
      <c r="EW305" s="153"/>
      <c r="EX305" s="153"/>
      <c r="EY305" s="153"/>
      <c r="EZ305" s="153"/>
      <c r="FA305" s="153"/>
      <c r="FB305" s="153"/>
      <c r="FC305" s="153"/>
      <c r="FD305" s="153"/>
      <c r="FE305" s="153"/>
      <c r="FF305" s="153"/>
      <c r="FG305" s="153"/>
      <c r="FH305" s="153"/>
      <c r="FI305" s="153"/>
      <c r="FJ305" s="153"/>
      <c r="FK305" s="153"/>
      <c r="FL305" s="153"/>
      <c r="FM305" s="153"/>
      <c r="FN305" s="153"/>
      <c r="FO305" s="153"/>
      <c r="FP305" s="153"/>
      <c r="FQ305" s="153"/>
      <c r="FR305" s="153"/>
      <c r="FS305" s="153"/>
      <c r="FT305" s="153"/>
      <c r="FU305" s="153"/>
      <c r="FV305" s="153"/>
      <c r="FW305" s="153"/>
      <c r="FX305" s="153"/>
      <c r="FY305" s="153"/>
      <c r="FZ305" s="153"/>
      <c r="GA305" s="153"/>
      <c r="GB305" s="153"/>
      <c r="GC305" s="153"/>
      <c r="GD305" s="153"/>
      <c r="GE305" s="153"/>
      <c r="GF305" s="153"/>
      <c r="GG305" s="153"/>
      <c r="GH305" s="153"/>
      <c r="GI305" s="153"/>
      <c r="GJ305" s="153"/>
      <c r="GK305" s="153"/>
      <c r="GL305" s="153"/>
      <c r="GM305" s="153"/>
      <c r="GN305" s="153"/>
      <c r="GO305" s="153"/>
      <c r="GP305" s="153"/>
      <c r="GQ305" s="153"/>
      <c r="GR305" s="153"/>
      <c r="GS305" s="153"/>
      <c r="GT305" s="153"/>
      <c r="GU305" s="153"/>
      <c r="GV305" s="153"/>
      <c r="GW305" s="153"/>
      <c r="GX305" s="153"/>
      <c r="GY305" s="153"/>
      <c r="GZ305" s="153"/>
      <c r="HA305" s="153"/>
      <c r="HB305" s="153"/>
      <c r="HC305" s="153"/>
      <c r="HD305" s="153"/>
      <c r="HE305" s="153"/>
      <c r="HF305" s="153"/>
      <c r="HG305" s="153"/>
      <c r="HH305" s="153"/>
      <c r="HI305" s="153"/>
      <c r="HJ305" s="153"/>
      <c r="HK305" s="153"/>
      <c r="HL305" s="153"/>
      <c r="HM305" s="153"/>
      <c r="HN305" s="153"/>
      <c r="HO305" s="153"/>
      <c r="HP305" s="153"/>
      <c r="HQ305" s="153"/>
      <c r="HR305" s="153"/>
      <c r="HS305" s="153"/>
      <c r="HT305" s="155"/>
    </row>
    <row r="306" spans="1:228" ht="28.5">
      <c r="A306" s="43" t="s">
        <v>410</v>
      </c>
      <c r="B306" s="42" t="s">
        <v>411</v>
      </c>
      <c r="C306" s="33" t="s">
        <v>23</v>
      </c>
      <c r="D306" s="36" t="s">
        <v>24</v>
      </c>
      <c r="E306" s="38">
        <v>290000</v>
      </c>
      <c r="F306" s="38">
        <v>290000</v>
      </c>
      <c r="G306" s="51">
        <v>1</v>
      </c>
    </row>
    <row r="307" spans="1:228" ht="28.5">
      <c r="A307" s="43" t="s">
        <v>412</v>
      </c>
      <c r="B307" s="42" t="s">
        <v>413</v>
      </c>
      <c r="C307" s="33" t="s">
        <v>23</v>
      </c>
      <c r="D307" s="36" t="s">
        <v>24</v>
      </c>
      <c r="E307" s="38">
        <v>700000</v>
      </c>
      <c r="F307" s="38">
        <v>700000</v>
      </c>
      <c r="G307" s="51"/>
    </row>
    <row r="308" spans="1:228" ht="28.5">
      <c r="A308" s="43">
        <v>34921140</v>
      </c>
      <c r="B308" s="42" t="s">
        <v>414</v>
      </c>
      <c r="C308" s="33" t="s">
        <v>23</v>
      </c>
      <c r="D308" s="36" t="s">
        <v>24</v>
      </c>
      <c r="E308" s="38">
        <v>500000</v>
      </c>
      <c r="F308" s="38">
        <v>500000</v>
      </c>
      <c r="G308" s="51">
        <v>1</v>
      </c>
    </row>
    <row r="309" spans="1:228" ht="28.5">
      <c r="A309" s="49">
        <v>50750000</v>
      </c>
      <c r="B309" s="42" t="s">
        <v>415</v>
      </c>
      <c r="C309" s="33" t="s">
        <v>23</v>
      </c>
      <c r="D309" s="36" t="s">
        <v>24</v>
      </c>
      <c r="E309" s="38">
        <v>70000</v>
      </c>
      <c r="F309" s="38">
        <v>70000</v>
      </c>
      <c r="G309" s="10"/>
    </row>
    <row r="310" spans="1:228" ht="28.5">
      <c r="A310" s="42">
        <v>50111130</v>
      </c>
      <c r="B310" s="42" t="s">
        <v>416</v>
      </c>
      <c r="C310" s="33" t="s">
        <v>23</v>
      </c>
      <c r="D310" s="36" t="s">
        <v>24</v>
      </c>
      <c r="E310" s="38">
        <v>1913500</v>
      </c>
      <c r="F310" s="38">
        <v>1913500</v>
      </c>
      <c r="G310" s="51">
        <v>1</v>
      </c>
    </row>
    <row r="311" spans="1:228" ht="42.75">
      <c r="A311" s="43">
        <v>50531210</v>
      </c>
      <c r="B311" s="42" t="s">
        <v>417</v>
      </c>
      <c r="C311" s="33" t="s">
        <v>20</v>
      </c>
      <c r="D311" s="36" t="s">
        <v>24</v>
      </c>
      <c r="E311" s="38">
        <v>200000</v>
      </c>
      <c r="F311" s="38">
        <v>200000</v>
      </c>
      <c r="G311" s="51">
        <v>1</v>
      </c>
    </row>
    <row r="312" spans="1:228">
      <c r="A312" s="61" t="s">
        <v>418</v>
      </c>
      <c r="B312" s="34" t="s">
        <v>419</v>
      </c>
      <c r="C312" s="57" t="s">
        <v>23</v>
      </c>
      <c r="D312" s="58" t="s">
        <v>24</v>
      </c>
      <c r="E312" s="50">
        <v>220000</v>
      </c>
      <c r="F312" s="50">
        <v>220000</v>
      </c>
      <c r="G312" s="59">
        <v>1</v>
      </c>
    </row>
    <row r="313" spans="1:228" ht="28.5">
      <c r="A313" s="85" t="s">
        <v>420</v>
      </c>
      <c r="B313" s="42" t="s">
        <v>421</v>
      </c>
      <c r="C313" s="33" t="s">
        <v>23</v>
      </c>
      <c r="D313" s="36" t="s">
        <v>24</v>
      </c>
      <c r="E313" s="38">
        <v>900000</v>
      </c>
      <c r="F313" s="38">
        <v>900000</v>
      </c>
      <c r="G313" s="51">
        <v>1</v>
      </c>
    </row>
    <row r="314" spans="1:228" ht="85.5">
      <c r="A314" s="43">
        <v>79111200</v>
      </c>
      <c r="B314" s="42" t="s">
        <v>422</v>
      </c>
      <c r="C314" s="33" t="s">
        <v>23</v>
      </c>
      <c r="D314" s="36" t="s">
        <v>24</v>
      </c>
      <c r="E314" s="38">
        <v>8000000</v>
      </c>
      <c r="F314" s="38">
        <v>8000000</v>
      </c>
      <c r="G314" s="51">
        <v>1</v>
      </c>
    </row>
    <row r="315" spans="1:228" s="161" customFormat="1" ht="28.5">
      <c r="A315" s="43" t="s">
        <v>423</v>
      </c>
      <c r="B315" s="42" t="s">
        <v>424</v>
      </c>
      <c r="C315" s="33" t="s">
        <v>20</v>
      </c>
      <c r="D315" s="36" t="s">
        <v>24</v>
      </c>
      <c r="E315" s="38">
        <v>3247389</v>
      </c>
      <c r="F315" s="38">
        <v>3247389</v>
      </c>
      <c r="G315" s="51">
        <v>1</v>
      </c>
      <c r="H315" s="157"/>
      <c r="I315" s="158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58"/>
      <c r="Y315" s="158"/>
      <c r="Z315" s="158"/>
      <c r="AA315" s="158"/>
      <c r="AB315" s="158"/>
      <c r="AC315" s="158"/>
      <c r="AD315" s="158"/>
      <c r="AE315" s="158"/>
      <c r="AF315" s="158"/>
      <c r="AG315" s="158"/>
      <c r="AH315" s="158"/>
      <c r="AI315" s="158"/>
      <c r="AJ315" s="158"/>
      <c r="AK315" s="158"/>
      <c r="AL315" s="158"/>
      <c r="AM315" s="158"/>
      <c r="AN315" s="158"/>
      <c r="AO315" s="158"/>
      <c r="AP315" s="158"/>
      <c r="AQ315" s="158"/>
      <c r="AR315" s="158"/>
      <c r="AS315" s="158"/>
      <c r="AT315" s="158"/>
      <c r="AU315" s="158"/>
      <c r="AV315" s="158"/>
      <c r="AW315" s="158"/>
      <c r="AX315" s="158"/>
      <c r="AY315" s="158"/>
      <c r="AZ315" s="158"/>
      <c r="BA315" s="158"/>
      <c r="BB315" s="158"/>
      <c r="BC315" s="158"/>
      <c r="BD315" s="158"/>
      <c r="BE315" s="158"/>
      <c r="BF315" s="158"/>
      <c r="BG315" s="158"/>
      <c r="BH315" s="158"/>
      <c r="BI315" s="158"/>
      <c r="BJ315" s="158"/>
      <c r="BK315" s="158"/>
      <c r="BL315" s="158"/>
      <c r="BM315" s="158"/>
      <c r="BN315" s="158"/>
      <c r="BO315" s="158"/>
      <c r="BP315" s="158"/>
      <c r="BQ315" s="158"/>
      <c r="BR315" s="158"/>
      <c r="BS315" s="158"/>
      <c r="BT315" s="158"/>
      <c r="BU315" s="158"/>
      <c r="BV315" s="158"/>
      <c r="BW315" s="158"/>
      <c r="BX315" s="158"/>
      <c r="BY315" s="158"/>
      <c r="BZ315" s="158"/>
      <c r="CA315" s="158"/>
      <c r="CB315" s="158"/>
      <c r="CC315" s="158"/>
      <c r="CD315" s="158"/>
      <c r="CE315" s="158"/>
      <c r="CF315" s="158"/>
      <c r="CG315" s="158"/>
      <c r="CH315" s="158"/>
      <c r="CI315" s="158"/>
      <c r="CJ315" s="158"/>
      <c r="CK315" s="158"/>
      <c r="CL315" s="158"/>
      <c r="CM315" s="158"/>
      <c r="CN315" s="158"/>
      <c r="CO315" s="158"/>
      <c r="CP315" s="158"/>
      <c r="CQ315" s="158"/>
      <c r="CR315" s="158"/>
      <c r="CS315" s="158"/>
      <c r="CT315" s="158"/>
      <c r="CU315" s="158"/>
      <c r="CV315" s="158"/>
      <c r="CW315" s="158"/>
      <c r="CX315" s="158"/>
      <c r="CY315" s="158"/>
      <c r="CZ315" s="158"/>
      <c r="DA315" s="158"/>
      <c r="DB315" s="158"/>
      <c r="DC315" s="158"/>
      <c r="DD315" s="158"/>
      <c r="DE315" s="158"/>
      <c r="DF315" s="158"/>
      <c r="DG315" s="158"/>
      <c r="DH315" s="158"/>
      <c r="DI315" s="158"/>
      <c r="DJ315" s="158"/>
      <c r="DK315" s="158"/>
      <c r="DL315" s="158"/>
      <c r="DM315" s="158"/>
      <c r="DN315" s="158"/>
      <c r="DO315" s="158"/>
      <c r="DP315" s="158"/>
      <c r="DQ315" s="158"/>
      <c r="DR315" s="158"/>
      <c r="DS315" s="158"/>
      <c r="DT315" s="158"/>
      <c r="DU315" s="158"/>
      <c r="DV315" s="158"/>
      <c r="DW315" s="158"/>
      <c r="DX315" s="158"/>
      <c r="DY315" s="158"/>
      <c r="DZ315" s="158"/>
      <c r="EA315" s="158"/>
      <c r="EB315" s="158"/>
      <c r="EC315" s="158"/>
      <c r="ED315" s="158"/>
      <c r="EE315" s="158"/>
      <c r="EF315" s="158"/>
      <c r="EG315" s="158"/>
      <c r="EH315" s="158"/>
      <c r="EI315" s="159"/>
      <c r="EJ315" s="158"/>
      <c r="EK315" s="158"/>
      <c r="EL315" s="158"/>
      <c r="EM315" s="158"/>
      <c r="EN315" s="158"/>
      <c r="EO315" s="158"/>
      <c r="EP315" s="158"/>
      <c r="EQ315" s="158"/>
      <c r="ER315" s="158"/>
      <c r="ES315" s="158"/>
      <c r="ET315" s="158"/>
      <c r="EU315" s="158"/>
      <c r="EV315" s="158"/>
      <c r="EW315" s="158"/>
      <c r="EX315" s="158"/>
      <c r="EY315" s="158"/>
      <c r="EZ315" s="158"/>
      <c r="FA315" s="158"/>
      <c r="FB315" s="158"/>
      <c r="FC315" s="158"/>
      <c r="FD315" s="158"/>
      <c r="FE315" s="158"/>
      <c r="FF315" s="158"/>
      <c r="FG315" s="158"/>
      <c r="FH315" s="158"/>
      <c r="FI315" s="158"/>
      <c r="FJ315" s="158"/>
      <c r="FK315" s="158"/>
      <c r="FL315" s="158"/>
      <c r="FM315" s="158"/>
      <c r="FN315" s="158"/>
      <c r="FO315" s="158"/>
      <c r="FP315" s="158"/>
      <c r="FQ315" s="158"/>
      <c r="FR315" s="158"/>
      <c r="FS315" s="158"/>
      <c r="FT315" s="158"/>
      <c r="FU315" s="158"/>
      <c r="FV315" s="158"/>
      <c r="FW315" s="158"/>
      <c r="FX315" s="158"/>
      <c r="FY315" s="158"/>
      <c r="FZ315" s="158"/>
      <c r="GA315" s="158"/>
      <c r="GB315" s="158"/>
      <c r="GC315" s="158"/>
      <c r="GD315" s="158"/>
      <c r="GE315" s="158"/>
      <c r="GF315" s="158"/>
      <c r="GG315" s="158"/>
      <c r="GH315" s="158"/>
      <c r="GI315" s="158"/>
      <c r="GJ315" s="158"/>
      <c r="GK315" s="158"/>
      <c r="GL315" s="158"/>
      <c r="GM315" s="158"/>
      <c r="GN315" s="158"/>
      <c r="GO315" s="158"/>
      <c r="GP315" s="158"/>
      <c r="GQ315" s="158"/>
      <c r="GR315" s="158"/>
      <c r="GS315" s="158"/>
      <c r="GT315" s="158"/>
      <c r="GU315" s="158"/>
      <c r="GV315" s="158"/>
      <c r="GW315" s="158"/>
      <c r="GX315" s="158"/>
      <c r="GY315" s="158"/>
      <c r="GZ315" s="158"/>
      <c r="HA315" s="158"/>
      <c r="HB315" s="158"/>
      <c r="HC315" s="158"/>
      <c r="HD315" s="158"/>
      <c r="HE315" s="158"/>
      <c r="HF315" s="158"/>
      <c r="HG315" s="158"/>
      <c r="HH315" s="158"/>
      <c r="HI315" s="158"/>
      <c r="HJ315" s="158"/>
      <c r="HK315" s="158"/>
      <c r="HL315" s="158"/>
      <c r="HM315" s="158"/>
      <c r="HN315" s="158"/>
      <c r="HO315" s="158"/>
      <c r="HP315" s="158"/>
      <c r="HQ315" s="158"/>
      <c r="HR315" s="158"/>
      <c r="HS315" s="158"/>
      <c r="HT315" s="160"/>
    </row>
    <row r="316" spans="1:228" ht="28.5">
      <c r="A316" s="43" t="s">
        <v>423</v>
      </c>
      <c r="B316" s="42" t="s">
        <v>424</v>
      </c>
      <c r="C316" s="33" t="s">
        <v>23</v>
      </c>
      <c r="D316" s="36" t="s">
        <v>24</v>
      </c>
      <c r="E316" s="38">
        <v>500754</v>
      </c>
      <c r="F316" s="38">
        <v>500754</v>
      </c>
      <c r="G316" s="51">
        <v>1</v>
      </c>
    </row>
    <row r="317" spans="1:228" ht="42.75">
      <c r="A317" s="85" t="s">
        <v>425</v>
      </c>
      <c r="B317" s="42" t="s">
        <v>426</v>
      </c>
      <c r="C317" s="33" t="s">
        <v>23</v>
      </c>
      <c r="D317" s="36" t="s">
        <v>24</v>
      </c>
      <c r="E317" s="38">
        <v>660000</v>
      </c>
      <c r="F317" s="38">
        <v>660000</v>
      </c>
      <c r="G317" s="51">
        <v>1</v>
      </c>
    </row>
    <row r="318" spans="1:228" ht="57">
      <c r="A318" s="43" t="s">
        <v>427</v>
      </c>
      <c r="B318" s="42" t="s">
        <v>428</v>
      </c>
      <c r="C318" s="33" t="s">
        <v>23</v>
      </c>
      <c r="D318" s="36" t="s">
        <v>24</v>
      </c>
      <c r="E318" s="38">
        <v>500000</v>
      </c>
      <c r="F318" s="38">
        <v>500000</v>
      </c>
      <c r="G318" s="51">
        <v>1</v>
      </c>
    </row>
    <row r="319" spans="1:228" ht="42.75">
      <c r="A319" s="43" t="s">
        <v>429</v>
      </c>
      <c r="B319" s="42" t="s">
        <v>430</v>
      </c>
      <c r="C319" s="33" t="s">
        <v>23</v>
      </c>
      <c r="D319" s="36" t="s">
        <v>24</v>
      </c>
      <c r="E319" s="38">
        <v>300000</v>
      </c>
      <c r="F319" s="38">
        <v>300000</v>
      </c>
      <c r="G319" s="51">
        <v>1</v>
      </c>
    </row>
    <row r="320" spans="1:228" ht="71.25">
      <c r="A320" s="49">
        <v>50531240</v>
      </c>
      <c r="B320" s="42" t="s">
        <v>431</v>
      </c>
      <c r="C320" s="33" t="s">
        <v>20</v>
      </c>
      <c r="D320" s="36" t="s">
        <v>24</v>
      </c>
      <c r="E320" s="38">
        <v>1000000</v>
      </c>
      <c r="F320" s="38">
        <v>1000000</v>
      </c>
      <c r="G320" s="51">
        <v>1</v>
      </c>
    </row>
    <row r="321" spans="1:228">
      <c r="A321" s="42">
        <v>50831100</v>
      </c>
      <c r="B321" s="42" t="s">
        <v>432</v>
      </c>
      <c r="C321" s="33" t="s">
        <v>433</v>
      </c>
      <c r="D321" s="36" t="s">
        <v>24</v>
      </c>
      <c r="E321" s="38">
        <v>500000</v>
      </c>
      <c r="F321" s="38">
        <v>500000</v>
      </c>
      <c r="G321" s="51">
        <v>1</v>
      </c>
    </row>
    <row r="322" spans="1:228" ht="42.75">
      <c r="A322" s="43" t="s">
        <v>434</v>
      </c>
      <c r="B322" s="42" t="s">
        <v>435</v>
      </c>
      <c r="C322" s="33" t="s">
        <v>20</v>
      </c>
      <c r="D322" s="36" t="s">
        <v>24</v>
      </c>
      <c r="E322" s="38">
        <v>7000000</v>
      </c>
      <c r="F322" s="38">
        <v>7000000</v>
      </c>
      <c r="G322" s="51">
        <v>1</v>
      </c>
    </row>
    <row r="323" spans="1:228" ht="28.5">
      <c r="A323" s="43" t="s">
        <v>436</v>
      </c>
      <c r="B323" s="42" t="s">
        <v>437</v>
      </c>
      <c r="C323" s="33" t="s">
        <v>433</v>
      </c>
      <c r="D323" s="36" t="s">
        <v>24</v>
      </c>
      <c r="E323" s="38">
        <v>445000</v>
      </c>
      <c r="F323" s="38">
        <v>445000</v>
      </c>
      <c r="G323" s="51">
        <v>1</v>
      </c>
    </row>
    <row r="324" spans="1:228" ht="42.75">
      <c r="A324" s="163">
        <v>71000000</v>
      </c>
      <c r="B324" s="164" t="s">
        <v>438</v>
      </c>
      <c r="C324" s="165" t="s">
        <v>23</v>
      </c>
      <c r="D324" s="36" t="s">
        <v>24</v>
      </c>
      <c r="E324" s="166">
        <v>900000</v>
      </c>
      <c r="F324" s="166">
        <v>900000</v>
      </c>
      <c r="G324" s="166">
        <v>1</v>
      </c>
    </row>
    <row r="325" spans="1:228" s="161" customFormat="1" ht="28.5">
      <c r="A325" s="163">
        <v>77321100</v>
      </c>
      <c r="B325" s="164" t="s">
        <v>439</v>
      </c>
      <c r="C325" s="165" t="s">
        <v>23</v>
      </c>
      <c r="D325" s="36" t="s">
        <v>24</v>
      </c>
      <c r="E325" s="166">
        <v>400000</v>
      </c>
      <c r="F325" s="166">
        <v>400000</v>
      </c>
      <c r="G325" s="166">
        <v>1</v>
      </c>
      <c r="H325" s="157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58"/>
      <c r="Z325" s="158"/>
      <c r="AA325" s="158"/>
      <c r="AB325" s="158"/>
      <c r="AC325" s="158"/>
      <c r="AD325" s="158"/>
      <c r="AE325" s="158"/>
      <c r="AF325" s="158"/>
      <c r="AG325" s="158"/>
      <c r="AH325" s="158"/>
      <c r="AI325" s="158"/>
      <c r="AJ325" s="158"/>
      <c r="AK325" s="158"/>
      <c r="AL325" s="158"/>
      <c r="AM325" s="158"/>
      <c r="AN325" s="158"/>
      <c r="AO325" s="158"/>
      <c r="AP325" s="158"/>
      <c r="AQ325" s="158"/>
      <c r="AR325" s="158"/>
      <c r="AS325" s="158"/>
      <c r="AT325" s="158"/>
      <c r="AU325" s="158"/>
      <c r="AV325" s="158"/>
      <c r="AW325" s="158"/>
      <c r="AX325" s="158"/>
      <c r="AY325" s="158"/>
      <c r="AZ325" s="158"/>
      <c r="BA325" s="158"/>
      <c r="BB325" s="158"/>
      <c r="BC325" s="158"/>
      <c r="BD325" s="158"/>
      <c r="BE325" s="158"/>
      <c r="BF325" s="158"/>
      <c r="BG325" s="158"/>
      <c r="BH325" s="158"/>
      <c r="BI325" s="158"/>
      <c r="BJ325" s="158"/>
      <c r="BK325" s="158"/>
      <c r="BL325" s="158"/>
      <c r="BM325" s="158"/>
      <c r="BN325" s="158"/>
      <c r="BO325" s="158"/>
      <c r="BP325" s="158"/>
      <c r="BQ325" s="158"/>
      <c r="BR325" s="158"/>
      <c r="BS325" s="158"/>
      <c r="BT325" s="158"/>
      <c r="BU325" s="158"/>
      <c r="BV325" s="158"/>
      <c r="BW325" s="158"/>
      <c r="BX325" s="158"/>
      <c r="BY325" s="158"/>
      <c r="BZ325" s="158"/>
      <c r="CA325" s="158"/>
      <c r="CB325" s="158"/>
      <c r="CC325" s="158"/>
      <c r="CD325" s="158"/>
      <c r="CE325" s="158"/>
      <c r="CF325" s="158"/>
      <c r="CG325" s="158"/>
      <c r="CH325" s="158"/>
      <c r="CI325" s="158"/>
      <c r="CJ325" s="158"/>
      <c r="CK325" s="158"/>
      <c r="CL325" s="158"/>
      <c r="CM325" s="158"/>
      <c r="CN325" s="158"/>
      <c r="CO325" s="158"/>
      <c r="CP325" s="158"/>
      <c r="CQ325" s="158"/>
      <c r="CR325" s="158"/>
      <c r="CS325" s="158"/>
      <c r="CT325" s="158"/>
      <c r="CU325" s="158"/>
      <c r="CV325" s="158"/>
      <c r="CW325" s="158"/>
      <c r="CX325" s="158"/>
      <c r="CY325" s="158"/>
      <c r="CZ325" s="158"/>
      <c r="DA325" s="158"/>
      <c r="DB325" s="158"/>
      <c r="DC325" s="158"/>
      <c r="DD325" s="158"/>
      <c r="DE325" s="158"/>
      <c r="DF325" s="158"/>
      <c r="DG325" s="158"/>
      <c r="DH325" s="158"/>
      <c r="DI325" s="158"/>
      <c r="DJ325" s="158"/>
      <c r="DK325" s="158"/>
      <c r="DL325" s="158"/>
      <c r="DM325" s="158"/>
      <c r="DN325" s="158"/>
      <c r="DO325" s="158"/>
      <c r="DP325" s="158"/>
      <c r="DQ325" s="158"/>
      <c r="DR325" s="158"/>
      <c r="DS325" s="158"/>
      <c r="DT325" s="158"/>
      <c r="DU325" s="158"/>
      <c r="DV325" s="158"/>
      <c r="DW325" s="158"/>
      <c r="DX325" s="158"/>
      <c r="DY325" s="158"/>
      <c r="DZ325" s="158"/>
      <c r="EA325" s="158"/>
      <c r="EB325" s="158"/>
      <c r="EC325" s="158"/>
      <c r="ED325" s="158"/>
      <c r="EE325" s="158"/>
      <c r="EF325" s="158"/>
      <c r="EG325" s="158"/>
      <c r="EH325" s="158"/>
      <c r="EI325" s="159"/>
      <c r="EJ325" s="158"/>
      <c r="EK325" s="158"/>
      <c r="EL325" s="158"/>
      <c r="EM325" s="158"/>
      <c r="EN325" s="158"/>
      <c r="EO325" s="158"/>
      <c r="EP325" s="158"/>
      <c r="EQ325" s="158"/>
      <c r="ER325" s="158"/>
      <c r="ES325" s="158"/>
      <c r="ET325" s="158"/>
      <c r="EU325" s="158"/>
      <c r="EV325" s="158"/>
      <c r="EW325" s="158"/>
      <c r="EX325" s="158"/>
      <c r="EY325" s="158"/>
      <c r="EZ325" s="158"/>
      <c r="FA325" s="158"/>
      <c r="FB325" s="158"/>
      <c r="FC325" s="158"/>
      <c r="FD325" s="158"/>
      <c r="FE325" s="158"/>
      <c r="FF325" s="158"/>
      <c r="FG325" s="158"/>
      <c r="FH325" s="158"/>
      <c r="FI325" s="158"/>
      <c r="FJ325" s="158"/>
      <c r="FK325" s="158"/>
      <c r="FL325" s="158"/>
      <c r="FM325" s="158"/>
      <c r="FN325" s="158"/>
      <c r="FO325" s="158"/>
      <c r="FP325" s="158"/>
      <c r="FQ325" s="158"/>
      <c r="FR325" s="158"/>
      <c r="FS325" s="158"/>
      <c r="FT325" s="158"/>
      <c r="FU325" s="158"/>
      <c r="FV325" s="158"/>
      <c r="FW325" s="158"/>
      <c r="FX325" s="158"/>
      <c r="FY325" s="158"/>
      <c r="FZ325" s="158"/>
      <c r="GA325" s="158"/>
      <c r="GB325" s="158"/>
      <c r="GC325" s="158"/>
      <c r="GD325" s="158"/>
      <c r="GE325" s="158"/>
      <c r="GF325" s="158"/>
      <c r="GG325" s="158"/>
      <c r="GH325" s="158"/>
      <c r="GI325" s="158"/>
      <c r="GJ325" s="158"/>
      <c r="GK325" s="158"/>
      <c r="GL325" s="158"/>
      <c r="GM325" s="158"/>
      <c r="GN325" s="158"/>
      <c r="GO325" s="158"/>
      <c r="GP325" s="158"/>
      <c r="GQ325" s="158"/>
      <c r="GR325" s="158"/>
      <c r="GS325" s="158"/>
      <c r="GT325" s="158"/>
      <c r="GU325" s="158"/>
      <c r="GV325" s="158"/>
      <c r="GW325" s="158"/>
      <c r="GX325" s="158"/>
      <c r="GY325" s="158"/>
      <c r="GZ325" s="158"/>
      <c r="HA325" s="158"/>
      <c r="HB325" s="158"/>
      <c r="HC325" s="158"/>
      <c r="HD325" s="158"/>
      <c r="HE325" s="158"/>
      <c r="HF325" s="158"/>
      <c r="HG325" s="158"/>
      <c r="HH325" s="158"/>
      <c r="HI325" s="158"/>
      <c r="HJ325" s="158"/>
      <c r="HK325" s="158"/>
      <c r="HL325" s="158"/>
      <c r="HM325" s="158"/>
      <c r="HN325" s="158"/>
      <c r="HO325" s="158"/>
      <c r="HP325" s="158"/>
      <c r="HQ325" s="158"/>
      <c r="HR325" s="158"/>
      <c r="HS325" s="158"/>
      <c r="HT325" s="160"/>
    </row>
    <row r="326" spans="1:228" ht="28.5">
      <c r="A326" s="161">
        <v>80300000</v>
      </c>
      <c r="B326" s="66" t="s">
        <v>440</v>
      </c>
      <c r="C326" s="165" t="s">
        <v>23</v>
      </c>
      <c r="D326" s="36" t="s">
        <v>24</v>
      </c>
      <c r="E326" s="162">
        <v>275000</v>
      </c>
      <c r="F326" s="162">
        <v>275000</v>
      </c>
      <c r="G326" s="166">
        <v>1</v>
      </c>
    </row>
    <row r="327" spans="1:228" s="94" customFormat="1">
      <c r="A327" s="161">
        <v>92521100</v>
      </c>
      <c r="B327" s="66" t="s">
        <v>441</v>
      </c>
      <c r="C327" s="165" t="s">
        <v>23</v>
      </c>
      <c r="D327" s="36" t="s">
        <v>24</v>
      </c>
      <c r="E327" s="162">
        <v>170000</v>
      </c>
      <c r="F327" s="162">
        <v>170000</v>
      </c>
      <c r="G327" s="166">
        <v>1</v>
      </c>
      <c r="H327" s="145"/>
      <c r="I327" s="91"/>
      <c r="J327" s="91"/>
      <c r="K327" s="91"/>
      <c r="L327" s="91"/>
      <c r="M327" s="91"/>
      <c r="N327" s="91"/>
      <c r="O327" s="91"/>
      <c r="P327" s="91"/>
      <c r="Q327" s="91"/>
      <c r="R327" s="91"/>
      <c r="S327" s="91"/>
      <c r="T327" s="91"/>
      <c r="U327" s="91"/>
      <c r="V327" s="91"/>
      <c r="W327" s="91"/>
      <c r="X327" s="91"/>
      <c r="Y327" s="91"/>
      <c r="Z327" s="91"/>
      <c r="AA327" s="91"/>
      <c r="AB327" s="91"/>
      <c r="AC327" s="91"/>
      <c r="AD327" s="91"/>
      <c r="AE327" s="91"/>
      <c r="AF327" s="91"/>
      <c r="AG327" s="91"/>
      <c r="AH327" s="91"/>
      <c r="AI327" s="91"/>
      <c r="AJ327" s="91"/>
      <c r="AK327" s="91"/>
      <c r="AL327" s="91"/>
      <c r="AM327" s="91"/>
      <c r="AN327" s="91"/>
      <c r="AO327" s="91"/>
      <c r="AP327" s="91"/>
      <c r="AQ327" s="91"/>
      <c r="AR327" s="91"/>
      <c r="AS327" s="91"/>
      <c r="AT327" s="91"/>
      <c r="AU327" s="91"/>
      <c r="AV327" s="91"/>
      <c r="AW327" s="91"/>
      <c r="AX327" s="91"/>
      <c r="AY327" s="91"/>
      <c r="AZ327" s="91"/>
      <c r="BA327" s="91"/>
      <c r="BB327" s="91"/>
      <c r="BC327" s="91"/>
      <c r="BD327" s="91"/>
      <c r="BE327" s="91"/>
      <c r="BF327" s="91"/>
      <c r="BG327" s="91"/>
      <c r="BH327" s="91"/>
      <c r="BI327" s="91"/>
      <c r="BJ327" s="91"/>
      <c r="BK327" s="91"/>
      <c r="BL327" s="91"/>
      <c r="BM327" s="91"/>
      <c r="BN327" s="91"/>
      <c r="BO327" s="91"/>
      <c r="BP327" s="91"/>
      <c r="BQ327" s="91"/>
      <c r="BR327" s="91"/>
      <c r="BS327" s="91"/>
      <c r="BT327" s="91"/>
      <c r="BU327" s="91"/>
      <c r="BV327" s="91"/>
      <c r="BW327" s="91"/>
      <c r="BX327" s="91"/>
      <c r="BY327" s="91"/>
      <c r="BZ327" s="91"/>
      <c r="CA327" s="91"/>
      <c r="CB327" s="91"/>
      <c r="CC327" s="91"/>
      <c r="CD327" s="91"/>
      <c r="CE327" s="91"/>
      <c r="CF327" s="91"/>
      <c r="CG327" s="91"/>
      <c r="CH327" s="91"/>
      <c r="CI327" s="91"/>
      <c r="CJ327" s="91"/>
      <c r="CK327" s="91"/>
      <c r="CL327" s="91"/>
      <c r="CM327" s="91"/>
      <c r="CN327" s="91"/>
      <c r="CO327" s="91"/>
      <c r="CP327" s="91"/>
      <c r="CQ327" s="91"/>
      <c r="CR327" s="91"/>
      <c r="CS327" s="91"/>
      <c r="CT327" s="91"/>
      <c r="CU327" s="91"/>
      <c r="CV327" s="91"/>
      <c r="CW327" s="91"/>
      <c r="CX327" s="91"/>
      <c r="CY327" s="91"/>
      <c r="CZ327" s="91"/>
      <c r="DA327" s="91"/>
      <c r="DB327" s="91"/>
      <c r="DC327" s="91"/>
      <c r="DD327" s="91"/>
      <c r="DE327" s="91"/>
      <c r="DF327" s="91"/>
      <c r="DG327" s="91"/>
      <c r="DH327" s="91"/>
      <c r="DI327" s="91"/>
      <c r="DJ327" s="91"/>
      <c r="DK327" s="91"/>
      <c r="DL327" s="91"/>
      <c r="DM327" s="91"/>
      <c r="DN327" s="91"/>
      <c r="DO327" s="91"/>
      <c r="DP327" s="91"/>
      <c r="DQ327" s="91"/>
      <c r="DR327" s="91"/>
      <c r="DS327" s="91"/>
      <c r="DT327" s="91"/>
      <c r="DU327" s="91"/>
      <c r="DV327" s="91"/>
      <c r="DW327" s="91"/>
      <c r="DX327" s="91"/>
      <c r="DY327" s="91"/>
      <c r="DZ327" s="91"/>
      <c r="EA327" s="91"/>
      <c r="EB327" s="91"/>
      <c r="EC327" s="91"/>
      <c r="ED327" s="91"/>
      <c r="EE327" s="91"/>
      <c r="EF327" s="91"/>
      <c r="EG327" s="91"/>
      <c r="EH327" s="91"/>
      <c r="EI327" s="92"/>
      <c r="EJ327" s="91"/>
      <c r="EK327" s="91"/>
      <c r="EL327" s="91"/>
      <c r="EM327" s="91"/>
      <c r="EN327" s="91"/>
      <c r="EO327" s="91"/>
      <c r="EP327" s="91"/>
      <c r="EQ327" s="91"/>
      <c r="ER327" s="91"/>
      <c r="ES327" s="91"/>
      <c r="ET327" s="91"/>
      <c r="EU327" s="91"/>
      <c r="EV327" s="91"/>
      <c r="EW327" s="91"/>
      <c r="EX327" s="91"/>
      <c r="EY327" s="91"/>
      <c r="EZ327" s="91"/>
      <c r="FA327" s="91"/>
      <c r="FB327" s="91"/>
      <c r="FC327" s="91"/>
      <c r="FD327" s="91"/>
      <c r="FE327" s="91"/>
      <c r="FF327" s="91"/>
      <c r="FG327" s="91"/>
      <c r="FH327" s="91"/>
      <c r="FI327" s="91"/>
      <c r="FJ327" s="91"/>
      <c r="FK327" s="91"/>
      <c r="FL327" s="91"/>
      <c r="FM327" s="91"/>
      <c r="FN327" s="91"/>
      <c r="FO327" s="91"/>
      <c r="FP327" s="91"/>
      <c r="FQ327" s="91"/>
      <c r="FR327" s="91"/>
      <c r="FS327" s="91"/>
      <c r="FT327" s="91"/>
      <c r="FU327" s="91"/>
      <c r="FV327" s="91"/>
      <c r="FW327" s="91"/>
      <c r="FX327" s="91"/>
      <c r="FY327" s="91"/>
      <c r="FZ327" s="91"/>
      <c r="GA327" s="91"/>
      <c r="GB327" s="91"/>
      <c r="GC327" s="91"/>
      <c r="GD327" s="91"/>
      <c r="GE327" s="91"/>
      <c r="GF327" s="91"/>
      <c r="GG327" s="91"/>
      <c r="GH327" s="91"/>
      <c r="GI327" s="91"/>
      <c r="GJ327" s="91"/>
      <c r="GK327" s="91"/>
      <c r="GL327" s="91"/>
      <c r="GM327" s="91"/>
      <c r="GN327" s="91"/>
      <c r="GO327" s="91"/>
      <c r="GP327" s="91"/>
      <c r="GQ327" s="91"/>
      <c r="GR327" s="91"/>
      <c r="GS327" s="91"/>
      <c r="GT327" s="91"/>
      <c r="GU327" s="91"/>
      <c r="GV327" s="91"/>
      <c r="GW327" s="91"/>
      <c r="GX327" s="91"/>
      <c r="GY327" s="91"/>
      <c r="GZ327" s="91"/>
      <c r="HA327" s="91"/>
      <c r="HB327" s="91"/>
      <c r="HC327" s="91"/>
      <c r="HD327" s="91"/>
      <c r="HE327" s="91"/>
      <c r="HF327" s="91"/>
      <c r="HG327" s="91"/>
      <c r="HH327" s="91"/>
      <c r="HI327" s="91"/>
      <c r="HJ327" s="91"/>
      <c r="HK327" s="91"/>
      <c r="HL327" s="91"/>
      <c r="HM327" s="91"/>
      <c r="HN327" s="91"/>
      <c r="HO327" s="91"/>
      <c r="HP327" s="91"/>
      <c r="HQ327" s="91"/>
      <c r="HR327" s="91"/>
      <c r="HS327" s="91"/>
      <c r="HT327" s="93"/>
    </row>
    <row r="328" spans="1:228" ht="28.5">
      <c r="A328" s="161">
        <v>92100000</v>
      </c>
      <c r="B328" s="66" t="s">
        <v>442</v>
      </c>
      <c r="C328" s="165" t="s">
        <v>23</v>
      </c>
      <c r="D328" s="36" t="s">
        <v>24</v>
      </c>
      <c r="E328" s="162">
        <v>135000</v>
      </c>
      <c r="F328" s="162">
        <v>135000</v>
      </c>
      <c r="G328" s="166">
        <v>1</v>
      </c>
    </row>
    <row r="329" spans="1:228" ht="57">
      <c r="A329" s="49">
        <v>71351540</v>
      </c>
      <c r="B329" s="42" t="s">
        <v>443</v>
      </c>
      <c r="C329" s="33" t="s">
        <v>27</v>
      </c>
      <c r="D329" s="36" t="s">
        <v>24</v>
      </c>
      <c r="E329" s="38">
        <v>225100</v>
      </c>
      <c r="F329" s="38">
        <v>225100</v>
      </c>
      <c r="G329" s="51">
        <v>1</v>
      </c>
    </row>
    <row r="330" spans="1:228" s="161" customFormat="1" ht="57">
      <c r="A330" s="49">
        <v>71351540</v>
      </c>
      <c r="B330" s="42" t="s">
        <v>444</v>
      </c>
      <c r="C330" s="33" t="s">
        <v>27</v>
      </c>
      <c r="D330" s="36" t="s">
        <v>24</v>
      </c>
      <c r="E330" s="38">
        <v>900000</v>
      </c>
      <c r="F330" s="38">
        <v>900000</v>
      </c>
      <c r="G330" s="51">
        <v>1</v>
      </c>
      <c r="H330" s="157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58"/>
      <c r="Z330" s="158"/>
      <c r="AA330" s="158"/>
      <c r="AB330" s="158"/>
      <c r="AC330" s="158"/>
      <c r="AD330" s="158"/>
      <c r="AE330" s="158"/>
      <c r="AF330" s="158"/>
      <c r="AG330" s="158"/>
      <c r="AH330" s="158"/>
      <c r="AI330" s="158"/>
      <c r="AJ330" s="158"/>
      <c r="AK330" s="158"/>
      <c r="AL330" s="158"/>
      <c r="AM330" s="158"/>
      <c r="AN330" s="158"/>
      <c r="AO330" s="158"/>
      <c r="AP330" s="158"/>
      <c r="AQ330" s="158"/>
      <c r="AR330" s="158"/>
      <c r="AS330" s="158"/>
      <c r="AT330" s="158"/>
      <c r="AU330" s="158"/>
      <c r="AV330" s="158"/>
      <c r="AW330" s="158"/>
      <c r="AX330" s="158"/>
      <c r="AY330" s="158"/>
      <c r="AZ330" s="158"/>
      <c r="BA330" s="158"/>
      <c r="BB330" s="158"/>
      <c r="BC330" s="158"/>
      <c r="BD330" s="158"/>
      <c r="BE330" s="158"/>
      <c r="BF330" s="158"/>
      <c r="BG330" s="158"/>
      <c r="BH330" s="158"/>
      <c r="BI330" s="158"/>
      <c r="BJ330" s="158"/>
      <c r="BK330" s="158"/>
      <c r="BL330" s="158"/>
      <c r="BM330" s="158"/>
      <c r="BN330" s="158"/>
      <c r="BO330" s="158"/>
      <c r="BP330" s="158"/>
      <c r="BQ330" s="158"/>
      <c r="BR330" s="158"/>
      <c r="BS330" s="158"/>
      <c r="BT330" s="158"/>
      <c r="BU330" s="158"/>
      <c r="BV330" s="158"/>
      <c r="BW330" s="158"/>
      <c r="BX330" s="158"/>
      <c r="BY330" s="158"/>
      <c r="BZ330" s="158"/>
      <c r="CA330" s="158"/>
      <c r="CB330" s="158"/>
      <c r="CC330" s="158"/>
      <c r="CD330" s="158"/>
      <c r="CE330" s="158"/>
      <c r="CF330" s="158"/>
      <c r="CG330" s="158"/>
      <c r="CH330" s="158"/>
      <c r="CI330" s="158"/>
      <c r="CJ330" s="158"/>
      <c r="CK330" s="158"/>
      <c r="CL330" s="158"/>
      <c r="CM330" s="158"/>
      <c r="CN330" s="158"/>
      <c r="CO330" s="158"/>
      <c r="CP330" s="158"/>
      <c r="CQ330" s="158"/>
      <c r="CR330" s="158"/>
      <c r="CS330" s="158"/>
      <c r="CT330" s="158"/>
      <c r="CU330" s="158"/>
      <c r="CV330" s="158"/>
      <c r="CW330" s="158"/>
      <c r="CX330" s="158"/>
      <c r="CY330" s="158"/>
      <c r="CZ330" s="158"/>
      <c r="DA330" s="158"/>
      <c r="DB330" s="158"/>
      <c r="DC330" s="158"/>
      <c r="DD330" s="158"/>
      <c r="DE330" s="158"/>
      <c r="DF330" s="158"/>
      <c r="DG330" s="158"/>
      <c r="DH330" s="158"/>
      <c r="DI330" s="158"/>
      <c r="DJ330" s="158"/>
      <c r="DK330" s="158"/>
      <c r="DL330" s="158"/>
      <c r="DM330" s="158"/>
      <c r="DN330" s="158"/>
      <c r="DO330" s="158"/>
      <c r="DP330" s="158"/>
      <c r="DQ330" s="158"/>
      <c r="DR330" s="158"/>
      <c r="DS330" s="158"/>
      <c r="DT330" s="158"/>
      <c r="DU330" s="158"/>
      <c r="DV330" s="158"/>
      <c r="DW330" s="158"/>
      <c r="DX330" s="158"/>
      <c r="DY330" s="158"/>
      <c r="DZ330" s="158"/>
      <c r="EA330" s="158"/>
      <c r="EB330" s="158"/>
      <c r="EC330" s="158"/>
      <c r="ED330" s="158"/>
      <c r="EE330" s="158"/>
      <c r="EF330" s="158"/>
      <c r="EG330" s="158"/>
      <c r="EH330" s="158"/>
      <c r="EI330" s="159"/>
      <c r="EJ330" s="158"/>
      <c r="EK330" s="158"/>
      <c r="EL330" s="158"/>
      <c r="EM330" s="158"/>
      <c r="EN330" s="158"/>
      <c r="EO330" s="158"/>
      <c r="EP330" s="158"/>
      <c r="EQ330" s="158"/>
      <c r="ER330" s="158"/>
      <c r="ES330" s="158"/>
      <c r="ET330" s="158"/>
      <c r="EU330" s="158"/>
      <c r="EV330" s="158"/>
      <c r="EW330" s="158"/>
      <c r="EX330" s="158"/>
      <c r="EY330" s="158"/>
      <c r="EZ330" s="158"/>
      <c r="FA330" s="158"/>
      <c r="FB330" s="158"/>
      <c r="FC330" s="158"/>
      <c r="FD330" s="158"/>
      <c r="FE330" s="158"/>
      <c r="FF330" s="158"/>
      <c r="FG330" s="158"/>
      <c r="FH330" s="158"/>
      <c r="FI330" s="158"/>
      <c r="FJ330" s="158"/>
      <c r="FK330" s="158"/>
      <c r="FL330" s="158"/>
      <c r="FM330" s="158"/>
      <c r="FN330" s="158"/>
      <c r="FO330" s="158"/>
      <c r="FP330" s="158"/>
      <c r="FQ330" s="158"/>
      <c r="FR330" s="158"/>
      <c r="FS330" s="158"/>
      <c r="FT330" s="158"/>
      <c r="FU330" s="158"/>
      <c r="FV330" s="158"/>
      <c r="FW330" s="158"/>
      <c r="FX330" s="158"/>
      <c r="FY330" s="158"/>
      <c r="FZ330" s="158"/>
      <c r="GA330" s="158"/>
      <c r="GB330" s="158"/>
      <c r="GC330" s="158"/>
      <c r="GD330" s="158"/>
      <c r="GE330" s="158"/>
      <c r="GF330" s="158"/>
      <c r="GG330" s="158"/>
      <c r="GH330" s="158"/>
      <c r="GI330" s="158"/>
      <c r="GJ330" s="158"/>
      <c r="GK330" s="158"/>
      <c r="GL330" s="158"/>
      <c r="GM330" s="158"/>
      <c r="GN330" s="158"/>
      <c r="GO330" s="158"/>
      <c r="GP330" s="158"/>
      <c r="GQ330" s="158"/>
      <c r="GR330" s="158"/>
      <c r="GS330" s="158"/>
      <c r="GT330" s="158"/>
      <c r="GU330" s="158"/>
      <c r="GV330" s="158"/>
      <c r="GW330" s="158"/>
      <c r="GX330" s="158"/>
      <c r="GY330" s="158"/>
      <c r="GZ330" s="158"/>
      <c r="HA330" s="158"/>
      <c r="HB330" s="158"/>
      <c r="HC330" s="158"/>
      <c r="HD330" s="158"/>
      <c r="HE330" s="158"/>
      <c r="HF330" s="158"/>
      <c r="HG330" s="158"/>
      <c r="HH330" s="158"/>
      <c r="HI330" s="158"/>
      <c r="HJ330" s="158"/>
      <c r="HK330" s="158"/>
      <c r="HL330" s="158"/>
      <c r="HM330" s="158"/>
      <c r="HN330" s="158"/>
      <c r="HO330" s="158"/>
      <c r="HP330" s="158"/>
      <c r="HQ330" s="158"/>
      <c r="HR330" s="158"/>
      <c r="HS330" s="158"/>
      <c r="HT330" s="160"/>
    </row>
    <row r="331" spans="1:228" ht="57">
      <c r="A331" s="49">
        <v>71351540</v>
      </c>
      <c r="B331" s="42" t="s">
        <v>465</v>
      </c>
      <c r="C331" s="33" t="s">
        <v>27</v>
      </c>
      <c r="D331" s="36" t="s">
        <v>24</v>
      </c>
      <c r="E331" s="38">
        <v>867160</v>
      </c>
      <c r="F331" s="38">
        <v>867160</v>
      </c>
      <c r="G331" s="51">
        <v>1</v>
      </c>
    </row>
    <row r="332" spans="1:228" ht="71.25">
      <c r="A332" s="49">
        <v>71351540</v>
      </c>
      <c r="B332" s="42" t="s">
        <v>466</v>
      </c>
      <c r="C332" s="33" t="s">
        <v>27</v>
      </c>
      <c r="D332" s="36" t="s">
        <v>24</v>
      </c>
      <c r="E332" s="38">
        <v>105760</v>
      </c>
      <c r="F332" s="38">
        <v>105760</v>
      </c>
      <c r="G332" s="51">
        <v>1</v>
      </c>
    </row>
    <row r="333" spans="1:228" ht="71.25">
      <c r="A333" s="49">
        <v>71351540</v>
      </c>
      <c r="B333" s="42" t="s">
        <v>445</v>
      </c>
      <c r="C333" s="33" t="s">
        <v>23</v>
      </c>
      <c r="D333" s="36" t="s">
        <v>24</v>
      </c>
      <c r="E333" s="38">
        <v>130460</v>
      </c>
      <c r="F333" s="38">
        <v>130460</v>
      </c>
      <c r="G333" s="51">
        <v>1</v>
      </c>
    </row>
    <row r="334" spans="1:228" ht="42.75">
      <c r="A334" s="49">
        <v>71351540</v>
      </c>
      <c r="B334" s="42" t="s">
        <v>468</v>
      </c>
      <c r="C334" s="33" t="s">
        <v>27</v>
      </c>
      <c r="D334" s="36" t="s">
        <v>24</v>
      </c>
      <c r="E334" s="38">
        <v>160000</v>
      </c>
      <c r="F334" s="38">
        <v>160000</v>
      </c>
      <c r="G334" s="51">
        <v>1</v>
      </c>
    </row>
    <row r="335" spans="1:228" ht="57">
      <c r="A335" s="49">
        <v>71351540</v>
      </c>
      <c r="B335" s="42" t="s">
        <v>446</v>
      </c>
      <c r="C335" s="33" t="s">
        <v>27</v>
      </c>
      <c r="D335" s="36" t="s">
        <v>24</v>
      </c>
      <c r="E335" s="38">
        <v>800000</v>
      </c>
      <c r="F335" s="38">
        <v>800000</v>
      </c>
      <c r="G335" s="51">
        <v>1</v>
      </c>
    </row>
    <row r="336" spans="1:228" ht="57">
      <c r="A336" s="49">
        <v>98111140</v>
      </c>
      <c r="B336" s="42" t="s">
        <v>447</v>
      </c>
      <c r="C336" s="33" t="s">
        <v>23</v>
      </c>
      <c r="D336" s="36" t="s">
        <v>24</v>
      </c>
      <c r="E336" s="38">
        <v>67500</v>
      </c>
      <c r="F336" s="38">
        <v>67500</v>
      </c>
      <c r="G336" s="51">
        <v>1</v>
      </c>
    </row>
    <row r="337" spans="1:228" ht="42.75">
      <c r="A337" s="49">
        <v>98111140</v>
      </c>
      <c r="B337" s="42" t="s">
        <v>469</v>
      </c>
      <c r="C337" s="33" t="s">
        <v>23</v>
      </c>
      <c r="D337" s="36" t="s">
        <v>24</v>
      </c>
      <c r="E337" s="38">
        <v>48000</v>
      </c>
      <c r="F337" s="38">
        <v>48000</v>
      </c>
      <c r="G337" s="51">
        <v>1</v>
      </c>
    </row>
    <row r="338" spans="1:228" ht="71.25">
      <c r="A338" s="49">
        <v>98111140</v>
      </c>
      <c r="B338" s="34" t="s">
        <v>464</v>
      </c>
      <c r="C338" s="33" t="s">
        <v>23</v>
      </c>
      <c r="D338" s="36" t="s">
        <v>24</v>
      </c>
      <c r="E338" s="38">
        <v>86716</v>
      </c>
      <c r="F338" s="38">
        <v>86716</v>
      </c>
      <c r="G338" s="51">
        <v>1</v>
      </c>
    </row>
    <row r="339" spans="1:228" ht="71.25">
      <c r="A339" s="49">
        <v>98111140</v>
      </c>
      <c r="B339" s="34" t="s">
        <v>463</v>
      </c>
      <c r="C339" s="33" t="s">
        <v>23</v>
      </c>
      <c r="D339" s="36" t="s">
        <v>24</v>
      </c>
      <c r="E339" s="38">
        <v>31728</v>
      </c>
      <c r="F339" s="38">
        <v>31728</v>
      </c>
      <c r="G339" s="51">
        <v>1</v>
      </c>
    </row>
    <row r="340" spans="1:228" ht="71.25">
      <c r="A340" s="49">
        <v>98111140</v>
      </c>
      <c r="B340" s="42" t="s">
        <v>448</v>
      </c>
      <c r="C340" s="33" t="s">
        <v>23</v>
      </c>
      <c r="D340" s="36" t="s">
        <v>24</v>
      </c>
      <c r="E340" s="38">
        <v>39138</v>
      </c>
      <c r="F340" s="38">
        <v>39138</v>
      </c>
      <c r="G340" s="51">
        <v>1</v>
      </c>
    </row>
    <row r="341" spans="1:228" ht="57">
      <c r="A341" s="49">
        <v>98111140</v>
      </c>
      <c r="B341" s="42" t="s">
        <v>449</v>
      </c>
      <c r="C341" s="33" t="s">
        <v>23</v>
      </c>
      <c r="D341" s="36" t="s">
        <v>24</v>
      </c>
      <c r="E341" s="51">
        <v>300000</v>
      </c>
      <c r="F341" s="51">
        <v>300000</v>
      </c>
      <c r="G341" s="51">
        <v>1</v>
      </c>
    </row>
    <row r="342" spans="1:228" ht="71.25">
      <c r="A342" s="49">
        <v>98111140</v>
      </c>
      <c r="B342" s="42" t="s">
        <v>450</v>
      </c>
      <c r="C342" s="33" t="s">
        <v>23</v>
      </c>
      <c r="D342" s="36" t="s">
        <v>24</v>
      </c>
      <c r="E342" s="38">
        <v>240000</v>
      </c>
      <c r="F342" s="38">
        <v>240000</v>
      </c>
      <c r="G342" s="38">
        <v>1</v>
      </c>
    </row>
    <row r="343" spans="1:228" ht="15.75">
      <c r="A343" s="198" t="s">
        <v>451</v>
      </c>
      <c r="B343" s="198"/>
      <c r="C343" s="199"/>
      <c r="D343" s="199"/>
      <c r="E343" s="199"/>
      <c r="F343" s="200">
        <f>F25+F52+F88+F150+F180+F208+F211+F223+F227+F235+F262+F282+F50</f>
        <v>395860780.94999999</v>
      </c>
      <c r="G343" s="200"/>
    </row>
    <row r="344" spans="1:228" ht="15.75">
      <c r="A344" s="168"/>
      <c r="B344" s="169"/>
      <c r="C344" s="169"/>
      <c r="D344" s="79"/>
      <c r="E344" s="170"/>
      <c r="F344" s="171"/>
      <c r="G344" s="172"/>
    </row>
    <row r="345" spans="1:228">
      <c r="A345" s="7"/>
      <c r="B345" s="7"/>
      <c r="C345" s="7"/>
      <c r="D345" s="7"/>
      <c r="E345" s="7"/>
      <c r="F345" s="7"/>
      <c r="G345" s="174"/>
    </row>
    <row r="346" spans="1:228">
      <c r="A346" s="168"/>
      <c r="B346" s="169"/>
      <c r="C346" s="169"/>
      <c r="D346" s="79"/>
      <c r="E346" s="170"/>
      <c r="F346" s="170"/>
      <c r="G346" s="7"/>
    </row>
    <row r="347" spans="1:228">
      <c r="A347" s="168"/>
      <c r="B347" s="169"/>
      <c r="C347" s="169"/>
      <c r="D347" s="79"/>
      <c r="E347" s="170"/>
      <c r="F347" s="170"/>
      <c r="G347" s="79"/>
      <c r="H347" s="167"/>
    </row>
    <row r="348" spans="1:228">
      <c r="A348" s="168"/>
      <c r="B348" s="169"/>
      <c r="C348" s="169"/>
      <c r="D348" s="79"/>
      <c r="E348" s="170"/>
      <c r="F348" s="170"/>
      <c r="G348" s="79"/>
      <c r="H348" s="173"/>
    </row>
    <row r="349" spans="1:228">
      <c r="A349" s="168"/>
      <c r="B349" s="169"/>
      <c r="C349" s="169"/>
      <c r="D349" s="79"/>
      <c r="E349" s="170"/>
      <c r="F349" s="170"/>
      <c r="G349" s="79"/>
    </row>
    <row r="350" spans="1:228">
      <c r="A350" s="168"/>
      <c r="B350" s="169"/>
      <c r="C350" s="169"/>
      <c r="D350" s="79"/>
      <c r="E350" s="170"/>
      <c r="F350" s="170"/>
      <c r="G350" s="79"/>
    </row>
    <row r="351" spans="1:228" ht="15.75">
      <c r="A351" s="168"/>
      <c r="B351" s="169"/>
      <c r="C351" s="169"/>
      <c r="D351" s="79"/>
      <c r="E351" s="170"/>
      <c r="F351" s="170"/>
      <c r="G351" s="79"/>
      <c r="H351" s="191"/>
      <c r="I351" s="191"/>
    </row>
    <row r="352" spans="1:228" s="178" customFormat="1">
      <c r="A352" s="168"/>
      <c r="B352" s="169"/>
      <c r="C352" s="169"/>
      <c r="D352" s="79"/>
      <c r="E352" s="170"/>
      <c r="F352" s="170"/>
      <c r="G352" s="79"/>
      <c r="H352" s="175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  <c r="BY352" s="7"/>
      <c r="BZ352" s="7"/>
      <c r="CA352" s="7"/>
      <c r="CB352" s="7"/>
      <c r="CC352" s="7"/>
      <c r="CD352" s="7"/>
      <c r="CE352" s="7"/>
      <c r="CF352" s="7"/>
      <c r="CG352" s="7"/>
      <c r="CH352" s="7"/>
      <c r="CI352" s="7"/>
      <c r="CJ352" s="7"/>
      <c r="CK352" s="7"/>
      <c r="CL352" s="7"/>
      <c r="CM352" s="7"/>
      <c r="CN352" s="7"/>
      <c r="CO352" s="7"/>
      <c r="CP352" s="7"/>
      <c r="CQ352" s="7"/>
      <c r="CR352" s="7"/>
      <c r="CS352" s="7"/>
      <c r="CT352" s="7"/>
      <c r="CU352" s="7"/>
      <c r="CV352" s="7"/>
      <c r="CW352" s="7"/>
      <c r="CX352" s="7"/>
      <c r="CY352" s="7"/>
      <c r="CZ352" s="7"/>
      <c r="DA352" s="7"/>
      <c r="DB352" s="7"/>
      <c r="DC352" s="7"/>
      <c r="DD352" s="7"/>
      <c r="DE352" s="7"/>
      <c r="DF352" s="7"/>
      <c r="DG352" s="7"/>
      <c r="DH352" s="7"/>
      <c r="DI352" s="7"/>
      <c r="DJ352" s="7"/>
      <c r="DK352" s="7"/>
      <c r="DL352" s="7"/>
      <c r="DM352" s="7"/>
      <c r="DN352" s="7"/>
      <c r="DO352" s="7"/>
      <c r="DP352" s="7"/>
      <c r="DQ352" s="7"/>
      <c r="DR352" s="7"/>
      <c r="DS352" s="7"/>
      <c r="DT352" s="7"/>
      <c r="DU352" s="7"/>
      <c r="DV352" s="7"/>
      <c r="DW352" s="7"/>
      <c r="DX352" s="7"/>
      <c r="DY352" s="7"/>
      <c r="DZ352" s="7"/>
      <c r="EA352" s="7"/>
      <c r="EB352" s="7"/>
      <c r="EC352" s="7"/>
      <c r="ED352" s="7"/>
      <c r="EE352" s="7"/>
      <c r="EF352" s="7"/>
      <c r="EG352" s="7"/>
      <c r="EH352" s="7"/>
      <c r="EI352" s="176"/>
      <c r="EJ352" s="7"/>
      <c r="EK352" s="7"/>
      <c r="EL352" s="7"/>
      <c r="EM352" s="7"/>
      <c r="EN352" s="7"/>
      <c r="EO352" s="7"/>
      <c r="EP352" s="7"/>
      <c r="EQ352" s="7"/>
      <c r="ER352" s="7"/>
      <c r="ES352" s="7"/>
      <c r="ET352" s="7"/>
      <c r="EU352" s="7"/>
      <c r="EV352" s="7"/>
      <c r="EW352" s="7"/>
      <c r="EX352" s="7"/>
      <c r="EY352" s="7"/>
      <c r="EZ352" s="7"/>
      <c r="FA352" s="7"/>
      <c r="FB352" s="7"/>
      <c r="FC352" s="7"/>
      <c r="FD352" s="7"/>
      <c r="FE352" s="7"/>
      <c r="FF352" s="7"/>
      <c r="FG352" s="7"/>
      <c r="FH352" s="7"/>
      <c r="FI352" s="7"/>
      <c r="FJ352" s="7"/>
      <c r="FK352" s="7"/>
      <c r="FL352" s="7"/>
      <c r="FM352" s="7"/>
      <c r="FN352" s="7"/>
      <c r="FO352" s="7"/>
      <c r="FP352" s="7"/>
      <c r="FQ352" s="7"/>
      <c r="FR352" s="7"/>
      <c r="FS352" s="7"/>
      <c r="FT352" s="7"/>
      <c r="FU352" s="7"/>
      <c r="FV352" s="7"/>
      <c r="FW352" s="7"/>
      <c r="FX352" s="7"/>
      <c r="FY352" s="7"/>
      <c r="FZ352" s="7"/>
      <c r="GA352" s="7"/>
      <c r="GB352" s="7"/>
      <c r="GC352" s="7"/>
      <c r="GD352" s="7"/>
      <c r="GE352" s="7"/>
      <c r="GF352" s="7"/>
      <c r="GG352" s="7"/>
      <c r="GH352" s="7"/>
      <c r="GI352" s="7"/>
      <c r="GJ352" s="7"/>
      <c r="GK352" s="7"/>
      <c r="GL352" s="7"/>
      <c r="GM352" s="7"/>
      <c r="GN352" s="7"/>
      <c r="GO352" s="7"/>
      <c r="GP352" s="7"/>
      <c r="GQ352" s="7"/>
      <c r="GR352" s="7"/>
      <c r="GS352" s="7"/>
      <c r="GT352" s="7"/>
      <c r="GU352" s="7"/>
      <c r="GV352" s="7"/>
      <c r="GW352" s="7"/>
      <c r="GX352" s="7"/>
      <c r="GY352" s="7"/>
      <c r="GZ352" s="7"/>
      <c r="HA352" s="7"/>
      <c r="HB352" s="7"/>
      <c r="HC352" s="7"/>
      <c r="HD352" s="7"/>
      <c r="HE352" s="7"/>
      <c r="HF352" s="7"/>
      <c r="HG352" s="7"/>
      <c r="HH352" s="7"/>
      <c r="HI352" s="7"/>
      <c r="HJ352" s="7"/>
      <c r="HK352" s="7"/>
      <c r="HL352" s="7"/>
      <c r="HM352" s="7"/>
      <c r="HN352" s="7"/>
      <c r="HO352" s="7"/>
      <c r="HP352" s="7"/>
      <c r="HQ352" s="7"/>
      <c r="HR352" s="7"/>
      <c r="HS352" s="7"/>
      <c r="HT352" s="177"/>
    </row>
    <row r="353" spans="1:228" s="7" customFormat="1">
      <c r="A353" s="168"/>
      <c r="B353" s="169"/>
      <c r="C353" s="169"/>
      <c r="D353" s="79"/>
      <c r="E353" s="170"/>
      <c r="F353" s="170"/>
      <c r="G353" s="79"/>
      <c r="H353" s="179"/>
    </row>
    <row r="354" spans="1:228" s="182" customFormat="1">
      <c r="A354" s="168"/>
      <c r="B354" s="169"/>
      <c r="C354" s="169"/>
      <c r="D354" s="79"/>
      <c r="E354" s="170"/>
      <c r="F354" s="170"/>
      <c r="G354" s="79"/>
      <c r="H354" s="145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  <c r="BZ354" s="7"/>
      <c r="CA354" s="7"/>
      <c r="CB354" s="7"/>
      <c r="CC354" s="7"/>
      <c r="CD354" s="7"/>
      <c r="CE354" s="7"/>
      <c r="CF354" s="7"/>
      <c r="CG354" s="7"/>
      <c r="CH354" s="7"/>
      <c r="CI354" s="7"/>
      <c r="CJ354" s="7"/>
      <c r="CK354" s="7"/>
      <c r="CL354" s="7"/>
      <c r="CM354" s="7"/>
      <c r="CN354" s="7"/>
      <c r="CO354" s="7"/>
      <c r="CP354" s="7"/>
      <c r="CQ354" s="7"/>
      <c r="CR354" s="7"/>
      <c r="CS354" s="7"/>
      <c r="CT354" s="7"/>
      <c r="CU354" s="7"/>
      <c r="CV354" s="7"/>
      <c r="CW354" s="7"/>
      <c r="CX354" s="7"/>
      <c r="CY354" s="7"/>
      <c r="CZ354" s="7"/>
      <c r="DA354" s="7"/>
      <c r="DB354" s="7"/>
      <c r="DC354" s="7"/>
      <c r="DD354" s="7"/>
      <c r="DE354" s="7"/>
      <c r="DF354" s="7"/>
      <c r="DG354" s="7"/>
      <c r="DH354" s="7"/>
      <c r="DI354" s="7"/>
      <c r="DJ354" s="7"/>
      <c r="DK354" s="7"/>
      <c r="DL354" s="7"/>
      <c r="DM354" s="7"/>
      <c r="DN354" s="7"/>
      <c r="DO354" s="7"/>
      <c r="DP354" s="7"/>
      <c r="DQ354" s="7"/>
      <c r="DR354" s="7"/>
      <c r="DS354" s="7"/>
      <c r="DT354" s="7"/>
      <c r="DU354" s="7"/>
      <c r="DV354" s="7"/>
      <c r="DW354" s="7"/>
      <c r="DX354" s="7"/>
      <c r="DY354" s="7"/>
      <c r="DZ354" s="7"/>
      <c r="EA354" s="7"/>
      <c r="EB354" s="7"/>
      <c r="EC354" s="7"/>
      <c r="ED354" s="7"/>
      <c r="EE354" s="7"/>
      <c r="EF354" s="7"/>
      <c r="EG354" s="7"/>
      <c r="EH354" s="7"/>
      <c r="EI354" s="180"/>
      <c r="EJ354" s="7"/>
      <c r="EK354" s="7"/>
      <c r="EL354" s="7"/>
      <c r="EM354" s="7"/>
      <c r="EN354" s="7"/>
      <c r="EO354" s="7"/>
      <c r="EP354" s="7"/>
      <c r="EQ354" s="7"/>
      <c r="ER354" s="7"/>
      <c r="ES354" s="7"/>
      <c r="ET354" s="7"/>
      <c r="EU354" s="7"/>
      <c r="EV354" s="7"/>
      <c r="EW354" s="7"/>
      <c r="EX354" s="7"/>
      <c r="EY354" s="7"/>
      <c r="EZ354" s="7"/>
      <c r="FA354" s="7"/>
      <c r="FB354" s="7"/>
      <c r="FC354" s="7"/>
      <c r="FD354" s="7"/>
      <c r="FE354" s="7"/>
      <c r="FF354" s="7"/>
      <c r="FG354" s="7"/>
      <c r="FH354" s="7"/>
      <c r="FI354" s="7"/>
      <c r="FJ354" s="7"/>
      <c r="FK354" s="7"/>
      <c r="FL354" s="7"/>
      <c r="FM354" s="7"/>
      <c r="FN354" s="7"/>
      <c r="FO354" s="7"/>
      <c r="FP354" s="7"/>
      <c r="FQ354" s="7"/>
      <c r="FR354" s="7"/>
      <c r="FS354" s="7"/>
      <c r="FT354" s="7"/>
      <c r="FU354" s="7"/>
      <c r="FV354" s="7"/>
      <c r="FW354" s="7"/>
      <c r="FX354" s="7"/>
      <c r="FY354" s="7"/>
      <c r="FZ354" s="7"/>
      <c r="GA354" s="7"/>
      <c r="GB354" s="7"/>
      <c r="GC354" s="7"/>
      <c r="GD354" s="7"/>
      <c r="GE354" s="7"/>
      <c r="GF354" s="7"/>
      <c r="GG354" s="7"/>
      <c r="GH354" s="7"/>
      <c r="GI354" s="7"/>
      <c r="GJ354" s="7"/>
      <c r="GK354" s="7"/>
      <c r="GL354" s="7"/>
      <c r="GM354" s="7"/>
      <c r="GN354" s="7"/>
      <c r="GO354" s="7"/>
      <c r="GP354" s="7"/>
      <c r="GQ354" s="7"/>
      <c r="GR354" s="7"/>
      <c r="GS354" s="7"/>
      <c r="GT354" s="7"/>
      <c r="GU354" s="7"/>
      <c r="GV354" s="7"/>
      <c r="GW354" s="7"/>
      <c r="GX354" s="7"/>
      <c r="GY354" s="7"/>
      <c r="GZ354" s="7"/>
      <c r="HA354" s="7"/>
      <c r="HB354" s="7"/>
      <c r="HC354" s="7"/>
      <c r="HD354" s="7"/>
      <c r="HE354" s="7"/>
      <c r="HF354" s="7"/>
      <c r="HG354" s="7"/>
      <c r="HH354" s="7"/>
      <c r="HI354" s="7"/>
      <c r="HJ354" s="7"/>
      <c r="HK354" s="7"/>
      <c r="HL354" s="7"/>
      <c r="HM354" s="7"/>
      <c r="HN354" s="7"/>
      <c r="HO354" s="7"/>
      <c r="HP354" s="7"/>
      <c r="HQ354" s="7"/>
      <c r="HR354" s="7"/>
      <c r="HS354" s="7"/>
      <c r="HT354" s="181"/>
    </row>
    <row r="355" spans="1:228">
      <c r="A355" s="168"/>
      <c r="B355" s="169"/>
      <c r="C355" s="169"/>
      <c r="D355" s="79"/>
      <c r="E355" s="170"/>
      <c r="F355" s="170"/>
      <c r="G355" s="79"/>
    </row>
    <row r="356" spans="1:228">
      <c r="A356" s="168"/>
      <c r="B356" s="169"/>
      <c r="C356" s="169"/>
      <c r="D356" s="79"/>
      <c r="E356" s="170"/>
      <c r="F356" s="170"/>
      <c r="G356" s="79"/>
    </row>
    <row r="357" spans="1:228">
      <c r="A357" s="168"/>
      <c r="B357" s="169"/>
      <c r="C357" s="169"/>
      <c r="D357" s="79"/>
      <c r="E357" s="170"/>
      <c r="F357" s="170"/>
      <c r="G357" s="79"/>
    </row>
    <row r="358" spans="1:228">
      <c r="A358" s="168"/>
      <c r="B358" s="169"/>
      <c r="C358" s="169"/>
      <c r="D358" s="79"/>
      <c r="E358" s="170"/>
      <c r="F358" s="170"/>
      <c r="G358" s="79"/>
    </row>
    <row r="359" spans="1:228">
      <c r="A359" s="168"/>
      <c r="B359" s="169"/>
      <c r="C359" s="169"/>
      <c r="D359" s="79"/>
      <c r="E359" s="170"/>
      <c r="F359" s="170"/>
      <c r="G359" s="79"/>
    </row>
    <row r="360" spans="1:228">
      <c r="A360" s="168"/>
      <c r="B360" s="169"/>
      <c r="C360" s="169"/>
      <c r="D360" s="79"/>
      <c r="E360" s="170"/>
      <c r="F360" s="170"/>
      <c r="G360" s="79"/>
    </row>
    <row r="361" spans="1:228">
      <c r="A361" s="168"/>
      <c r="B361" s="169"/>
      <c r="C361" s="169"/>
      <c r="D361" s="79"/>
      <c r="E361" s="170"/>
      <c r="F361" s="170"/>
      <c r="G361" s="79"/>
    </row>
    <row r="362" spans="1:228">
      <c r="A362" s="168"/>
      <c r="B362" s="169"/>
      <c r="C362" s="169"/>
      <c r="D362" s="79"/>
      <c r="E362" s="170"/>
      <c r="F362" s="170"/>
      <c r="G362" s="79"/>
    </row>
    <row r="363" spans="1:228">
      <c r="A363" s="168"/>
      <c r="B363" s="169"/>
      <c r="C363" s="169"/>
      <c r="D363" s="79"/>
      <c r="E363" s="170"/>
      <c r="F363" s="170"/>
      <c r="G363" s="79"/>
    </row>
    <row r="364" spans="1:228">
      <c r="A364" s="168"/>
      <c r="B364" s="169"/>
      <c r="C364" s="169"/>
      <c r="D364" s="79"/>
      <c r="E364" s="170"/>
      <c r="F364" s="170"/>
      <c r="G364" s="79"/>
    </row>
    <row r="365" spans="1:228">
      <c r="A365" s="168"/>
      <c r="B365" s="169"/>
      <c r="C365" s="169"/>
      <c r="D365" s="79"/>
      <c r="E365" s="170"/>
      <c r="F365" s="170"/>
      <c r="G365" s="79"/>
    </row>
    <row r="366" spans="1:228">
      <c r="A366" s="168"/>
      <c r="B366" s="169"/>
      <c r="C366" s="169"/>
      <c r="D366" s="79"/>
      <c r="E366" s="170"/>
      <c r="F366" s="170"/>
      <c r="G366" s="79"/>
    </row>
    <row r="367" spans="1:228">
      <c r="A367" s="168"/>
      <c r="B367" s="169"/>
      <c r="C367" s="169"/>
      <c r="D367" s="79"/>
      <c r="E367" s="170"/>
      <c r="F367" s="170"/>
      <c r="G367" s="79"/>
    </row>
    <row r="368" spans="1:228">
      <c r="A368" s="168"/>
      <c r="B368" s="169"/>
      <c r="C368" s="169"/>
      <c r="D368" s="79"/>
      <c r="E368" s="170"/>
      <c r="F368" s="170"/>
      <c r="G368" s="79"/>
    </row>
    <row r="369" spans="1:7">
      <c r="A369" s="168"/>
      <c r="B369" s="169"/>
      <c r="C369" s="169"/>
      <c r="D369" s="79"/>
      <c r="E369" s="170"/>
      <c r="F369" s="170"/>
      <c r="G369" s="79"/>
    </row>
    <row r="370" spans="1:7">
      <c r="A370" s="168"/>
      <c r="B370" s="169"/>
      <c r="C370" s="169"/>
      <c r="D370" s="79"/>
      <c r="E370" s="170"/>
      <c r="F370" s="170"/>
      <c r="G370" s="79"/>
    </row>
    <row r="371" spans="1:7">
      <c r="A371" s="168"/>
      <c r="B371" s="169"/>
      <c r="C371" s="169"/>
      <c r="D371" s="79"/>
      <c r="E371" s="170"/>
      <c r="F371" s="170"/>
      <c r="G371" s="79"/>
    </row>
    <row r="372" spans="1:7">
      <c r="A372" s="168"/>
      <c r="B372" s="169"/>
      <c r="C372" s="169"/>
      <c r="D372" s="79"/>
      <c r="E372" s="170"/>
      <c r="F372" s="170"/>
      <c r="G372" s="79"/>
    </row>
    <row r="373" spans="1:7">
      <c r="A373" s="168"/>
      <c r="B373" s="169"/>
      <c r="C373" s="169"/>
      <c r="D373" s="79"/>
      <c r="E373" s="170"/>
      <c r="F373" s="170"/>
      <c r="G373" s="79"/>
    </row>
    <row r="374" spans="1:7">
      <c r="A374" s="168"/>
      <c r="B374" s="169"/>
      <c r="C374" s="169"/>
      <c r="D374" s="79"/>
      <c r="E374" s="170"/>
      <c r="F374" s="170"/>
      <c r="G374" s="79"/>
    </row>
    <row r="375" spans="1:7">
      <c r="A375" s="168"/>
      <c r="B375" s="169"/>
      <c r="C375" s="169"/>
      <c r="D375" s="79"/>
      <c r="E375" s="170"/>
      <c r="F375" s="170"/>
      <c r="G375" s="79"/>
    </row>
    <row r="376" spans="1:7">
      <c r="A376" s="168"/>
      <c r="B376" s="169"/>
      <c r="C376" s="169"/>
      <c r="D376" s="79"/>
      <c r="E376" s="170"/>
      <c r="F376" s="170"/>
      <c r="G376" s="79"/>
    </row>
    <row r="377" spans="1:7">
      <c r="A377" s="168"/>
      <c r="B377" s="169"/>
      <c r="C377" s="169"/>
      <c r="D377" s="79"/>
      <c r="E377" s="170"/>
      <c r="F377" s="170"/>
      <c r="G377" s="79"/>
    </row>
    <row r="378" spans="1:7">
      <c r="A378" s="168"/>
      <c r="B378" s="169"/>
      <c r="C378" s="169"/>
      <c r="D378" s="79"/>
      <c r="E378" s="170"/>
      <c r="F378" s="170"/>
      <c r="G378" s="79"/>
    </row>
    <row r="379" spans="1:7">
      <c r="A379" s="168"/>
      <c r="B379" s="169"/>
      <c r="C379" s="169"/>
      <c r="D379" s="79"/>
      <c r="E379" s="170"/>
      <c r="F379" s="170"/>
      <c r="G379" s="79"/>
    </row>
    <row r="380" spans="1:7">
      <c r="A380" s="168"/>
      <c r="B380" s="169"/>
      <c r="C380" s="169"/>
      <c r="D380" s="79"/>
      <c r="E380" s="170"/>
      <c r="F380" s="170"/>
      <c r="G380" s="79"/>
    </row>
    <row r="381" spans="1:7">
      <c r="A381" s="168"/>
      <c r="B381" s="169"/>
      <c r="C381" s="169"/>
      <c r="D381" s="79"/>
      <c r="E381" s="170"/>
      <c r="F381" s="170"/>
      <c r="G381" s="79"/>
    </row>
    <row r="382" spans="1:7">
      <c r="A382" s="168"/>
      <c r="B382" s="169"/>
      <c r="C382" s="169"/>
      <c r="D382" s="79"/>
      <c r="E382" s="170"/>
      <c r="F382" s="170"/>
      <c r="G382" s="79"/>
    </row>
    <row r="383" spans="1:7">
      <c r="A383" s="168"/>
      <c r="B383" s="169"/>
      <c r="C383" s="169"/>
      <c r="D383" s="79"/>
      <c r="E383" s="170"/>
      <c r="F383" s="170"/>
      <c r="G383" s="79"/>
    </row>
    <row r="384" spans="1:7">
      <c r="A384" s="168"/>
      <c r="B384" s="169"/>
      <c r="C384" s="169"/>
      <c r="D384" s="79"/>
      <c r="E384" s="170"/>
      <c r="F384" s="170"/>
      <c r="G384" s="79"/>
    </row>
    <row r="385" spans="1:7">
      <c r="A385" s="168"/>
      <c r="B385" s="169"/>
      <c r="C385" s="169"/>
      <c r="D385" s="79"/>
      <c r="E385" s="170"/>
      <c r="F385" s="170"/>
      <c r="G385" s="79"/>
    </row>
    <row r="386" spans="1:7">
      <c r="A386" s="168"/>
      <c r="B386" s="169"/>
      <c r="C386" s="169"/>
      <c r="D386" s="79"/>
      <c r="E386" s="170"/>
      <c r="F386" s="170"/>
      <c r="G386" s="79"/>
    </row>
    <row r="387" spans="1:7">
      <c r="A387" s="168"/>
      <c r="B387" s="169"/>
      <c r="C387" s="169"/>
      <c r="D387" s="79"/>
      <c r="E387" s="170"/>
      <c r="F387" s="170"/>
      <c r="G387" s="79"/>
    </row>
    <row r="388" spans="1:7">
      <c r="A388" s="168"/>
      <c r="B388" s="169"/>
      <c r="C388" s="169"/>
      <c r="D388" s="79"/>
      <c r="E388" s="170"/>
      <c r="F388" s="170"/>
      <c r="G388" s="79"/>
    </row>
    <row r="389" spans="1:7">
      <c r="A389" s="168"/>
      <c r="B389" s="169"/>
      <c r="C389" s="169"/>
      <c r="D389" s="79"/>
      <c r="E389" s="170"/>
      <c r="F389" s="170"/>
      <c r="G389" s="79"/>
    </row>
    <row r="390" spans="1:7">
      <c r="A390" s="168"/>
      <c r="B390" s="169"/>
      <c r="C390" s="169"/>
      <c r="D390" s="79"/>
      <c r="E390" s="170"/>
      <c r="F390" s="170"/>
      <c r="G390" s="79"/>
    </row>
    <row r="391" spans="1:7">
      <c r="A391" s="168"/>
      <c r="B391" s="169"/>
      <c r="C391" s="169"/>
      <c r="D391" s="79"/>
      <c r="E391" s="170"/>
      <c r="F391" s="170"/>
      <c r="G391" s="79"/>
    </row>
    <row r="392" spans="1:7">
      <c r="A392" s="168"/>
      <c r="B392" s="169"/>
      <c r="C392" s="169"/>
      <c r="D392" s="79"/>
      <c r="E392" s="170"/>
      <c r="F392" s="170"/>
      <c r="G392" s="79"/>
    </row>
    <row r="393" spans="1:7">
      <c r="A393" s="168"/>
      <c r="B393" s="169"/>
      <c r="C393" s="169"/>
      <c r="D393" s="79"/>
      <c r="E393" s="170"/>
      <c r="F393" s="170"/>
      <c r="G393" s="79"/>
    </row>
    <row r="394" spans="1:7">
      <c r="A394" s="168"/>
      <c r="B394" s="169"/>
      <c r="C394" s="169"/>
      <c r="D394" s="79"/>
      <c r="E394" s="170"/>
      <c r="F394" s="170"/>
      <c r="G394" s="79"/>
    </row>
    <row r="395" spans="1:7">
      <c r="A395" s="168"/>
      <c r="B395" s="169"/>
      <c r="C395" s="169"/>
      <c r="D395" s="79"/>
      <c r="E395" s="170"/>
      <c r="F395" s="170"/>
      <c r="G395" s="79"/>
    </row>
    <row r="396" spans="1:7">
      <c r="A396" s="168"/>
      <c r="B396" s="169"/>
      <c r="C396" s="169"/>
      <c r="D396" s="79"/>
      <c r="E396" s="170"/>
      <c r="F396" s="170"/>
      <c r="G396" s="79"/>
    </row>
    <row r="397" spans="1:7">
      <c r="A397" s="168"/>
      <c r="B397" s="169"/>
      <c r="C397" s="169"/>
      <c r="D397" s="79"/>
      <c r="E397" s="170"/>
      <c r="F397" s="170"/>
      <c r="G397" s="79"/>
    </row>
    <row r="398" spans="1:7">
      <c r="A398" s="168"/>
      <c r="B398" s="169"/>
      <c r="C398" s="169"/>
      <c r="D398" s="79"/>
      <c r="E398" s="170"/>
      <c r="F398" s="170"/>
      <c r="G398" s="79"/>
    </row>
    <row r="399" spans="1:7">
      <c r="A399" s="168"/>
      <c r="B399" s="169"/>
      <c r="C399" s="169"/>
      <c r="D399" s="79"/>
      <c r="E399" s="170"/>
      <c r="F399" s="170"/>
      <c r="G399" s="79"/>
    </row>
    <row r="400" spans="1:7">
      <c r="A400" s="168"/>
      <c r="B400" s="169"/>
      <c r="C400" s="169"/>
      <c r="D400" s="79"/>
      <c r="E400" s="170"/>
      <c r="F400" s="170"/>
      <c r="G400" s="79"/>
    </row>
    <row r="401" spans="1:7">
      <c r="A401" s="168"/>
      <c r="B401" s="169"/>
      <c r="C401" s="169"/>
      <c r="D401" s="79"/>
      <c r="E401" s="170"/>
      <c r="F401" s="170"/>
      <c r="G401" s="79"/>
    </row>
    <row r="402" spans="1:7">
      <c r="A402" s="168"/>
      <c r="B402" s="169"/>
      <c r="C402" s="169"/>
      <c r="D402" s="79"/>
      <c r="E402" s="170"/>
      <c r="F402" s="170"/>
      <c r="G402" s="79"/>
    </row>
    <row r="403" spans="1:7">
      <c r="A403" s="168"/>
      <c r="B403" s="169"/>
      <c r="C403" s="169"/>
      <c r="D403" s="79"/>
      <c r="E403" s="170"/>
      <c r="F403" s="170"/>
      <c r="G403" s="79"/>
    </row>
    <row r="404" spans="1:7">
      <c r="A404" s="168"/>
      <c r="B404" s="169"/>
      <c r="C404" s="169"/>
      <c r="D404" s="79"/>
      <c r="E404" s="170"/>
      <c r="F404" s="170"/>
      <c r="G404" s="79"/>
    </row>
    <row r="405" spans="1:7">
      <c r="A405" s="168"/>
      <c r="B405" s="169"/>
      <c r="C405" s="169"/>
      <c r="D405" s="79"/>
      <c r="E405" s="170"/>
      <c r="F405" s="170"/>
      <c r="G405" s="79"/>
    </row>
    <row r="406" spans="1:7">
      <c r="A406" s="168"/>
      <c r="B406" s="169"/>
      <c r="C406" s="169"/>
      <c r="D406" s="79"/>
      <c r="E406" s="170"/>
      <c r="F406" s="170"/>
      <c r="G406" s="79"/>
    </row>
    <row r="407" spans="1:7">
      <c r="A407" s="168"/>
      <c r="B407" s="169"/>
      <c r="C407" s="169"/>
      <c r="D407" s="79"/>
      <c r="E407" s="170"/>
      <c r="F407" s="170"/>
      <c r="G407" s="79"/>
    </row>
    <row r="408" spans="1:7">
      <c r="A408" s="168"/>
      <c r="B408" s="169"/>
      <c r="C408" s="169"/>
      <c r="D408" s="79"/>
      <c r="E408" s="170"/>
      <c r="F408" s="170"/>
      <c r="G408" s="79"/>
    </row>
    <row r="409" spans="1:7">
      <c r="A409" s="168"/>
      <c r="B409" s="169"/>
      <c r="C409" s="169"/>
      <c r="D409" s="79"/>
      <c r="E409" s="170"/>
      <c r="F409" s="170"/>
      <c r="G409" s="79"/>
    </row>
    <row r="410" spans="1:7">
      <c r="A410" s="168"/>
      <c r="B410" s="169"/>
      <c r="C410" s="169"/>
      <c r="D410" s="79"/>
      <c r="E410" s="170"/>
      <c r="F410" s="170"/>
      <c r="G410" s="79"/>
    </row>
    <row r="411" spans="1:7">
      <c r="A411" s="168"/>
      <c r="B411" s="169"/>
      <c r="C411" s="169"/>
      <c r="D411" s="79"/>
      <c r="E411" s="170"/>
      <c r="F411" s="170"/>
      <c r="G411" s="79"/>
    </row>
    <row r="412" spans="1:7">
      <c r="A412" s="168"/>
      <c r="B412" s="169"/>
      <c r="C412" s="169"/>
      <c r="D412" s="79"/>
      <c r="E412" s="170"/>
      <c r="F412" s="170"/>
      <c r="G412" s="79"/>
    </row>
    <row r="413" spans="1:7">
      <c r="A413" s="168"/>
      <c r="B413" s="169"/>
      <c r="C413" s="169"/>
      <c r="D413" s="79"/>
      <c r="E413" s="170"/>
      <c r="F413" s="170"/>
      <c r="G413" s="79"/>
    </row>
    <row r="414" spans="1:7">
      <c r="A414" s="168"/>
      <c r="B414" s="169"/>
      <c r="C414" s="169"/>
      <c r="D414" s="79"/>
      <c r="E414" s="170"/>
      <c r="F414" s="170"/>
      <c r="G414" s="79"/>
    </row>
    <row r="415" spans="1:7">
      <c r="A415" s="168"/>
      <c r="B415" s="169"/>
      <c r="C415" s="169"/>
      <c r="D415" s="79"/>
      <c r="E415" s="170"/>
      <c r="F415" s="170"/>
      <c r="G415" s="79"/>
    </row>
    <row r="416" spans="1:7">
      <c r="A416" s="168"/>
      <c r="B416" s="169"/>
      <c r="C416" s="169"/>
      <c r="D416" s="79"/>
      <c r="E416" s="170"/>
      <c r="F416" s="170"/>
      <c r="G416" s="79"/>
    </row>
    <row r="417" spans="1:7">
      <c r="A417" s="168"/>
      <c r="B417" s="169"/>
      <c r="C417" s="169"/>
      <c r="D417" s="79"/>
      <c r="E417" s="170"/>
      <c r="F417" s="170"/>
      <c r="G417" s="79"/>
    </row>
    <row r="418" spans="1:7">
      <c r="A418" s="168"/>
      <c r="B418" s="169"/>
      <c r="C418" s="169"/>
      <c r="D418" s="79"/>
      <c r="E418" s="170"/>
      <c r="F418" s="170"/>
      <c r="G418" s="79"/>
    </row>
    <row r="419" spans="1:7">
      <c r="A419" s="168"/>
      <c r="B419" s="169"/>
      <c r="C419" s="169"/>
      <c r="D419" s="79"/>
      <c r="E419" s="170"/>
      <c r="F419" s="170"/>
      <c r="G419" s="79"/>
    </row>
    <row r="420" spans="1:7">
      <c r="A420" s="168"/>
      <c r="B420" s="169"/>
      <c r="C420" s="169"/>
      <c r="D420" s="79"/>
      <c r="E420" s="170"/>
      <c r="F420" s="170"/>
      <c r="G420" s="79"/>
    </row>
    <row r="421" spans="1:7">
      <c r="A421" s="168"/>
      <c r="B421" s="169"/>
      <c r="C421" s="169"/>
      <c r="D421" s="79"/>
      <c r="E421" s="170"/>
      <c r="F421" s="170"/>
      <c r="G421" s="79"/>
    </row>
    <row r="422" spans="1:7">
      <c r="A422" s="168"/>
      <c r="B422" s="169"/>
      <c r="C422" s="169"/>
      <c r="D422" s="79"/>
      <c r="E422" s="170"/>
      <c r="F422" s="170"/>
      <c r="G422" s="79"/>
    </row>
    <row r="423" spans="1:7">
      <c r="A423" s="168"/>
      <c r="B423" s="169"/>
      <c r="C423" s="169"/>
      <c r="D423" s="79"/>
      <c r="E423" s="170"/>
      <c r="F423" s="170"/>
      <c r="G423" s="79"/>
    </row>
    <row r="424" spans="1:7">
      <c r="A424" s="168"/>
      <c r="B424" s="169"/>
      <c r="C424" s="169"/>
      <c r="D424" s="79"/>
      <c r="E424" s="170"/>
      <c r="F424" s="170"/>
      <c r="G424" s="79"/>
    </row>
    <row r="425" spans="1:7">
      <c r="A425" s="168"/>
      <c r="B425" s="169"/>
      <c r="C425" s="169"/>
      <c r="D425" s="79"/>
      <c r="E425" s="170"/>
      <c r="F425" s="170"/>
      <c r="G425" s="79"/>
    </row>
    <row r="426" spans="1:7">
      <c r="A426" s="168"/>
      <c r="B426" s="169"/>
      <c r="C426" s="169"/>
      <c r="D426" s="79"/>
      <c r="E426" s="170"/>
      <c r="F426" s="170"/>
      <c r="G426" s="79"/>
    </row>
    <row r="427" spans="1:7">
      <c r="A427" s="168"/>
      <c r="B427" s="169"/>
      <c r="C427" s="169"/>
      <c r="D427" s="79"/>
      <c r="E427" s="170"/>
      <c r="F427" s="170"/>
      <c r="G427" s="79"/>
    </row>
    <row r="428" spans="1:7">
      <c r="A428" s="168"/>
      <c r="B428" s="169"/>
      <c r="C428" s="169"/>
      <c r="D428" s="79"/>
      <c r="E428" s="170"/>
      <c r="F428" s="170"/>
      <c r="G428" s="79"/>
    </row>
    <row r="429" spans="1:7">
      <c r="A429" s="168"/>
      <c r="B429" s="169"/>
      <c r="C429" s="169"/>
      <c r="D429" s="79"/>
      <c r="E429" s="170"/>
      <c r="F429" s="170"/>
      <c r="G429" s="79"/>
    </row>
    <row r="430" spans="1:7">
      <c r="A430" s="168"/>
      <c r="B430" s="169"/>
      <c r="C430" s="169"/>
      <c r="D430" s="79"/>
      <c r="E430" s="170"/>
      <c r="F430" s="170"/>
      <c r="G430" s="79"/>
    </row>
    <row r="431" spans="1:7">
      <c r="A431" s="168"/>
      <c r="B431" s="169"/>
      <c r="C431" s="169"/>
      <c r="D431" s="79"/>
      <c r="E431" s="170"/>
      <c r="F431" s="170"/>
      <c r="G431" s="79"/>
    </row>
    <row r="432" spans="1:7">
      <c r="A432" s="168"/>
      <c r="B432" s="169"/>
      <c r="C432" s="169"/>
      <c r="D432" s="79"/>
      <c r="E432" s="170"/>
      <c r="F432" s="170"/>
      <c r="G432" s="79"/>
    </row>
    <row r="433" spans="1:7">
      <c r="A433" s="168"/>
      <c r="B433" s="169"/>
      <c r="C433" s="169"/>
      <c r="D433" s="79"/>
      <c r="E433" s="170"/>
      <c r="F433" s="170"/>
      <c r="G433" s="79"/>
    </row>
    <row r="434" spans="1:7">
      <c r="A434" s="168"/>
      <c r="B434" s="169"/>
      <c r="C434" s="169"/>
      <c r="D434" s="79"/>
      <c r="E434" s="170"/>
      <c r="F434" s="170"/>
      <c r="G434" s="79"/>
    </row>
    <row r="435" spans="1:7">
      <c r="A435" s="168"/>
      <c r="B435" s="169"/>
      <c r="C435" s="169"/>
      <c r="D435" s="79"/>
      <c r="E435" s="170"/>
      <c r="F435" s="170"/>
      <c r="G435" s="79"/>
    </row>
    <row r="436" spans="1:7">
      <c r="A436" s="168"/>
      <c r="B436" s="169"/>
      <c r="C436" s="169"/>
      <c r="D436" s="79"/>
      <c r="E436" s="170"/>
      <c r="F436" s="170"/>
      <c r="G436" s="79"/>
    </row>
    <row r="437" spans="1:7">
      <c r="A437" s="168"/>
      <c r="B437" s="169"/>
      <c r="C437" s="169"/>
      <c r="D437" s="79"/>
      <c r="E437" s="170"/>
      <c r="F437" s="170"/>
      <c r="G437" s="79"/>
    </row>
    <row r="438" spans="1:7">
      <c r="A438" s="168"/>
      <c r="B438" s="169"/>
      <c r="C438" s="169"/>
      <c r="D438" s="79"/>
      <c r="E438" s="170"/>
      <c r="F438" s="170"/>
      <c r="G438" s="79"/>
    </row>
    <row r="439" spans="1:7">
      <c r="A439" s="168"/>
      <c r="B439" s="169"/>
      <c r="C439" s="169"/>
      <c r="D439" s="79"/>
      <c r="E439" s="170"/>
      <c r="F439" s="170"/>
      <c r="G439" s="79"/>
    </row>
    <row r="440" spans="1:7">
      <c r="A440" s="168"/>
      <c r="B440" s="169"/>
      <c r="C440" s="169"/>
      <c r="D440" s="79"/>
      <c r="E440" s="170"/>
      <c r="F440" s="170"/>
      <c r="G440" s="79"/>
    </row>
    <row r="441" spans="1:7">
      <c r="A441" s="168"/>
      <c r="B441" s="169"/>
      <c r="C441" s="169"/>
      <c r="D441" s="79"/>
      <c r="E441" s="170"/>
      <c r="F441" s="170"/>
      <c r="G441" s="79"/>
    </row>
    <row r="442" spans="1:7">
      <c r="A442" s="168"/>
      <c r="B442" s="169"/>
      <c r="C442" s="169"/>
      <c r="D442" s="79"/>
      <c r="E442" s="170"/>
      <c r="F442" s="170"/>
      <c r="G442" s="79"/>
    </row>
    <row r="443" spans="1:7">
      <c r="A443" s="168"/>
      <c r="B443" s="169"/>
      <c r="C443" s="169"/>
      <c r="D443" s="79"/>
      <c r="E443" s="170"/>
      <c r="F443" s="170"/>
      <c r="G443" s="79"/>
    </row>
    <row r="444" spans="1:7">
      <c r="A444" s="168"/>
      <c r="B444" s="169"/>
      <c r="C444" s="169"/>
      <c r="D444" s="79"/>
      <c r="E444" s="170"/>
      <c r="F444" s="170"/>
      <c r="G444" s="79"/>
    </row>
    <row r="445" spans="1:7">
      <c r="A445" s="168"/>
      <c r="B445" s="169"/>
      <c r="C445" s="169"/>
      <c r="D445" s="79"/>
      <c r="E445" s="170"/>
      <c r="F445" s="170"/>
      <c r="G445" s="79"/>
    </row>
    <row r="446" spans="1:7">
      <c r="A446" s="168"/>
      <c r="B446" s="169"/>
      <c r="C446" s="169"/>
      <c r="D446" s="79"/>
      <c r="E446" s="170"/>
      <c r="F446" s="170"/>
      <c r="G446" s="79"/>
    </row>
    <row r="447" spans="1:7">
      <c r="A447" s="168"/>
      <c r="B447" s="169"/>
      <c r="C447" s="169"/>
      <c r="D447" s="79"/>
      <c r="E447" s="170"/>
      <c r="F447" s="170"/>
      <c r="G447" s="79"/>
    </row>
    <row r="448" spans="1:7">
      <c r="A448" s="168"/>
      <c r="B448" s="169"/>
      <c r="C448" s="169"/>
      <c r="D448" s="79"/>
      <c r="E448" s="170"/>
      <c r="F448" s="170"/>
      <c r="G448" s="79"/>
    </row>
    <row r="449" spans="1:7">
      <c r="A449" s="168"/>
      <c r="B449" s="169"/>
      <c r="C449" s="169"/>
      <c r="D449" s="79"/>
      <c r="E449" s="170"/>
      <c r="F449" s="170"/>
      <c r="G449" s="79"/>
    </row>
    <row r="450" spans="1:7">
      <c r="A450" s="168"/>
      <c r="B450" s="169"/>
      <c r="C450" s="169"/>
      <c r="D450" s="79"/>
      <c r="E450" s="170"/>
      <c r="F450" s="170"/>
      <c r="G450" s="79"/>
    </row>
    <row r="451" spans="1:7">
      <c r="A451" s="168"/>
      <c r="B451" s="169"/>
      <c r="C451" s="169"/>
      <c r="D451" s="79"/>
      <c r="E451" s="170"/>
      <c r="F451" s="170"/>
      <c r="G451" s="79"/>
    </row>
    <row r="452" spans="1:7">
      <c r="A452" s="168"/>
      <c r="B452" s="169"/>
      <c r="C452" s="169"/>
      <c r="D452" s="79"/>
      <c r="E452" s="170"/>
      <c r="F452" s="170"/>
      <c r="G452" s="79"/>
    </row>
    <row r="453" spans="1:7">
      <c r="A453" s="168"/>
      <c r="B453" s="169"/>
      <c r="C453" s="169"/>
      <c r="D453" s="79"/>
      <c r="E453" s="170"/>
      <c r="F453" s="170"/>
      <c r="G453" s="79"/>
    </row>
    <row r="454" spans="1:7">
      <c r="A454" s="168"/>
      <c r="B454" s="169"/>
      <c r="C454" s="169"/>
      <c r="D454" s="79"/>
      <c r="E454" s="170"/>
      <c r="F454" s="170"/>
      <c r="G454" s="79"/>
    </row>
    <row r="455" spans="1:7">
      <c r="A455" s="168"/>
      <c r="B455" s="169"/>
      <c r="C455" s="169"/>
      <c r="D455" s="79"/>
      <c r="E455" s="170"/>
      <c r="F455" s="170"/>
      <c r="G455" s="79"/>
    </row>
    <row r="456" spans="1:7">
      <c r="A456" s="168"/>
      <c r="B456" s="169"/>
      <c r="C456" s="169"/>
      <c r="D456" s="79"/>
      <c r="E456" s="170"/>
      <c r="F456" s="170"/>
      <c r="G456" s="79"/>
    </row>
    <row r="457" spans="1:7">
      <c r="A457" s="168"/>
      <c r="B457" s="169"/>
      <c r="C457" s="169"/>
      <c r="D457" s="79"/>
      <c r="E457" s="170"/>
      <c r="F457" s="170"/>
      <c r="G457" s="79"/>
    </row>
    <row r="458" spans="1:7">
      <c r="A458" s="168"/>
      <c r="B458" s="169"/>
      <c r="C458" s="169"/>
      <c r="D458" s="79"/>
      <c r="E458" s="170"/>
      <c r="F458" s="170"/>
      <c r="G458" s="79"/>
    </row>
    <row r="459" spans="1:7">
      <c r="A459" s="168"/>
      <c r="B459" s="169"/>
      <c r="C459" s="169"/>
      <c r="D459" s="79"/>
      <c r="E459" s="170"/>
      <c r="F459" s="170"/>
      <c r="G459" s="79"/>
    </row>
    <row r="460" spans="1:7">
      <c r="A460" s="168"/>
      <c r="B460" s="169"/>
      <c r="C460" s="169"/>
      <c r="D460" s="79"/>
      <c r="E460" s="170"/>
      <c r="F460" s="170"/>
      <c r="G460" s="79"/>
    </row>
    <row r="461" spans="1:7">
      <c r="A461" s="168"/>
      <c r="B461" s="169"/>
      <c r="C461" s="169"/>
      <c r="D461" s="79"/>
      <c r="E461" s="170"/>
      <c r="F461" s="170"/>
      <c r="G461" s="79"/>
    </row>
    <row r="462" spans="1:7">
      <c r="A462" s="168"/>
      <c r="B462" s="169"/>
      <c r="C462" s="169"/>
      <c r="D462" s="79"/>
      <c r="E462" s="170"/>
      <c r="F462" s="170"/>
      <c r="G462" s="79"/>
    </row>
    <row r="463" spans="1:7">
      <c r="A463" s="168"/>
      <c r="B463" s="169"/>
      <c r="C463" s="169"/>
      <c r="D463" s="79"/>
      <c r="E463" s="170"/>
      <c r="F463" s="170"/>
      <c r="G463" s="79"/>
    </row>
    <row r="464" spans="1:7">
      <c r="A464" s="168"/>
      <c r="B464" s="169"/>
      <c r="C464" s="169"/>
      <c r="D464" s="79"/>
      <c r="E464" s="170"/>
      <c r="F464" s="170"/>
      <c r="G464" s="79"/>
    </row>
    <row r="465" spans="1:7">
      <c r="A465" s="168"/>
      <c r="B465" s="169"/>
      <c r="C465" s="169"/>
      <c r="D465" s="79"/>
      <c r="E465" s="170"/>
      <c r="F465" s="170"/>
      <c r="G465" s="79"/>
    </row>
    <row r="466" spans="1:7">
      <c r="A466" s="168"/>
      <c r="B466" s="169"/>
      <c r="C466" s="169"/>
      <c r="D466" s="79"/>
      <c r="E466" s="170"/>
      <c r="F466" s="170"/>
      <c r="G466" s="79"/>
    </row>
    <row r="467" spans="1:7">
      <c r="A467" s="168"/>
      <c r="B467" s="169"/>
      <c r="C467" s="169"/>
      <c r="D467" s="79"/>
      <c r="E467" s="170"/>
      <c r="F467" s="170"/>
      <c r="G467" s="79"/>
    </row>
    <row r="468" spans="1:7">
      <c r="A468" s="168"/>
      <c r="B468" s="169"/>
      <c r="C468" s="169"/>
      <c r="D468" s="79"/>
      <c r="E468" s="170"/>
      <c r="F468" s="170"/>
      <c r="G468" s="79"/>
    </row>
    <row r="469" spans="1:7">
      <c r="A469" s="168"/>
      <c r="B469" s="169"/>
      <c r="C469" s="169"/>
      <c r="D469" s="79"/>
      <c r="E469" s="170"/>
      <c r="F469" s="170"/>
      <c r="G469" s="79"/>
    </row>
    <row r="470" spans="1:7">
      <c r="A470" s="168"/>
      <c r="B470" s="169"/>
      <c r="C470" s="169"/>
      <c r="D470" s="79"/>
      <c r="E470" s="170"/>
      <c r="F470" s="170"/>
      <c r="G470" s="79"/>
    </row>
    <row r="471" spans="1:7">
      <c r="A471" s="168"/>
      <c r="B471" s="169"/>
      <c r="C471" s="169"/>
      <c r="D471" s="79"/>
      <c r="E471" s="170"/>
      <c r="F471" s="170"/>
      <c r="G471" s="79"/>
    </row>
    <row r="472" spans="1:7">
      <c r="A472" s="168"/>
      <c r="B472" s="169"/>
      <c r="C472" s="169"/>
      <c r="D472" s="79"/>
      <c r="E472" s="170"/>
      <c r="F472" s="170"/>
      <c r="G472" s="79"/>
    </row>
    <row r="473" spans="1:7">
      <c r="A473" s="168"/>
      <c r="B473" s="169"/>
      <c r="C473" s="169"/>
      <c r="D473" s="79"/>
      <c r="E473" s="170"/>
      <c r="F473" s="170"/>
      <c r="G473" s="79"/>
    </row>
    <row r="474" spans="1:7">
      <c r="A474" s="168"/>
      <c r="B474" s="169"/>
      <c r="C474" s="169"/>
      <c r="D474" s="79"/>
      <c r="E474" s="170"/>
      <c r="F474" s="170"/>
      <c r="G474" s="79"/>
    </row>
    <row r="475" spans="1:7">
      <c r="A475" s="168"/>
      <c r="B475" s="169"/>
      <c r="C475" s="169"/>
      <c r="D475" s="79"/>
      <c r="E475" s="170"/>
      <c r="F475" s="170"/>
      <c r="G475" s="79"/>
    </row>
    <row r="476" spans="1:7">
      <c r="A476" s="168"/>
      <c r="B476" s="169"/>
      <c r="C476" s="169"/>
      <c r="D476" s="79"/>
      <c r="E476" s="170"/>
      <c r="F476" s="170"/>
      <c r="G476" s="79"/>
    </row>
    <row r="477" spans="1:7">
      <c r="A477" s="168"/>
      <c r="B477" s="169"/>
      <c r="C477" s="169"/>
      <c r="D477" s="79"/>
      <c r="E477" s="170"/>
      <c r="F477" s="170"/>
      <c r="G477" s="79"/>
    </row>
    <row r="478" spans="1:7">
      <c r="A478" s="168"/>
      <c r="B478" s="169"/>
      <c r="C478" s="169"/>
      <c r="D478" s="79"/>
      <c r="E478" s="170"/>
      <c r="F478" s="170"/>
      <c r="G478" s="79"/>
    </row>
    <row r="479" spans="1:7">
      <c r="A479" s="168"/>
      <c r="B479" s="169"/>
      <c r="C479" s="169"/>
      <c r="D479" s="79"/>
      <c r="E479" s="170"/>
      <c r="F479" s="170"/>
      <c r="G479" s="79"/>
    </row>
    <row r="480" spans="1:7">
      <c r="A480" s="168"/>
      <c r="B480" s="169"/>
      <c r="C480" s="169"/>
      <c r="D480" s="79"/>
      <c r="E480" s="170"/>
      <c r="F480" s="170"/>
      <c r="G480" s="79"/>
    </row>
    <row r="481" spans="1:7">
      <c r="A481" s="168"/>
      <c r="B481" s="169"/>
      <c r="C481" s="169"/>
      <c r="D481" s="79"/>
      <c r="E481" s="170"/>
      <c r="F481" s="170"/>
      <c r="G481" s="79"/>
    </row>
    <row r="482" spans="1:7">
      <c r="A482" s="168"/>
      <c r="B482" s="169"/>
      <c r="C482" s="169"/>
      <c r="D482" s="79"/>
      <c r="E482" s="170"/>
      <c r="F482" s="170"/>
      <c r="G482" s="79"/>
    </row>
    <row r="483" spans="1:7">
      <c r="A483" s="168"/>
      <c r="B483" s="169"/>
      <c r="C483" s="169"/>
      <c r="D483" s="79"/>
      <c r="E483" s="170"/>
      <c r="F483" s="170"/>
      <c r="G483" s="79"/>
    </row>
    <row r="484" spans="1:7">
      <c r="A484" s="168"/>
      <c r="B484" s="169"/>
      <c r="C484" s="169"/>
      <c r="D484" s="79"/>
      <c r="E484" s="170"/>
      <c r="F484" s="170"/>
      <c r="G484" s="79"/>
    </row>
    <row r="485" spans="1:7">
      <c r="A485" s="168"/>
      <c r="B485" s="169"/>
      <c r="C485" s="169"/>
      <c r="D485" s="79"/>
      <c r="E485" s="170"/>
      <c r="F485" s="170"/>
      <c r="G485" s="79"/>
    </row>
    <row r="486" spans="1:7">
      <c r="A486" s="168"/>
      <c r="B486" s="169"/>
      <c r="C486" s="169"/>
      <c r="D486" s="79"/>
      <c r="E486" s="170"/>
      <c r="F486" s="170"/>
      <c r="G486" s="79"/>
    </row>
    <row r="487" spans="1:7">
      <c r="A487" s="168"/>
      <c r="B487" s="169"/>
      <c r="C487" s="169"/>
      <c r="D487" s="79"/>
      <c r="E487" s="170"/>
      <c r="F487" s="170"/>
      <c r="G487" s="79"/>
    </row>
    <row r="488" spans="1:7">
      <c r="A488" s="168"/>
      <c r="B488" s="169"/>
      <c r="C488" s="169"/>
      <c r="D488" s="79"/>
      <c r="E488" s="170"/>
      <c r="F488" s="170"/>
      <c r="G488" s="79"/>
    </row>
    <row r="489" spans="1:7">
      <c r="A489" s="168"/>
      <c r="B489" s="169"/>
      <c r="C489" s="169"/>
      <c r="D489" s="79"/>
      <c r="E489" s="170"/>
      <c r="F489" s="170"/>
      <c r="G489" s="79"/>
    </row>
    <row r="490" spans="1:7">
      <c r="A490" s="168"/>
      <c r="B490" s="169"/>
      <c r="C490" s="169"/>
      <c r="D490" s="79"/>
      <c r="E490" s="170"/>
      <c r="F490" s="170"/>
      <c r="G490" s="79"/>
    </row>
    <row r="491" spans="1:7">
      <c r="A491" s="168"/>
      <c r="B491" s="169"/>
      <c r="C491" s="169"/>
      <c r="D491" s="79"/>
      <c r="E491" s="170"/>
      <c r="F491" s="170"/>
      <c r="G491" s="79"/>
    </row>
    <row r="492" spans="1:7">
      <c r="A492" s="168"/>
      <c r="B492" s="169"/>
      <c r="C492" s="169"/>
      <c r="D492" s="79"/>
      <c r="E492" s="170"/>
      <c r="F492" s="170"/>
      <c r="G492" s="79"/>
    </row>
    <row r="493" spans="1:7">
      <c r="A493" s="168"/>
      <c r="B493" s="169"/>
      <c r="C493" s="169"/>
      <c r="D493" s="79"/>
      <c r="E493" s="170"/>
      <c r="F493" s="170"/>
      <c r="G493" s="79"/>
    </row>
    <row r="494" spans="1:7">
      <c r="A494" s="168"/>
      <c r="B494" s="169"/>
      <c r="C494" s="169"/>
      <c r="D494" s="79"/>
      <c r="E494" s="170"/>
      <c r="F494" s="170"/>
      <c r="G494" s="79"/>
    </row>
    <row r="495" spans="1:7">
      <c r="A495" s="168"/>
      <c r="B495" s="169"/>
      <c r="C495" s="169"/>
      <c r="D495" s="79"/>
      <c r="E495" s="170"/>
      <c r="F495" s="170"/>
      <c r="G495" s="79"/>
    </row>
    <row r="496" spans="1:7">
      <c r="A496" s="168"/>
      <c r="B496" s="169"/>
      <c r="C496" s="169"/>
      <c r="D496" s="79"/>
      <c r="E496" s="170"/>
      <c r="F496" s="170"/>
      <c r="G496" s="79"/>
    </row>
    <row r="497" spans="1:7">
      <c r="A497" s="168"/>
      <c r="B497" s="169"/>
      <c r="C497" s="169"/>
      <c r="D497" s="79"/>
      <c r="E497" s="170"/>
      <c r="F497" s="170"/>
      <c r="G497" s="79"/>
    </row>
    <row r="498" spans="1:7">
      <c r="A498" s="168"/>
      <c r="B498" s="169"/>
      <c r="C498" s="169"/>
      <c r="D498" s="79"/>
      <c r="E498" s="170"/>
      <c r="F498" s="170"/>
      <c r="G498" s="79"/>
    </row>
    <row r="499" spans="1:7">
      <c r="A499" s="168"/>
      <c r="B499" s="169"/>
      <c r="C499" s="169"/>
      <c r="D499" s="79"/>
      <c r="E499" s="170"/>
      <c r="F499" s="170"/>
      <c r="G499" s="79"/>
    </row>
    <row r="500" spans="1:7">
      <c r="A500" s="168"/>
      <c r="B500" s="169"/>
      <c r="C500" s="169"/>
      <c r="D500" s="79"/>
      <c r="E500" s="170"/>
      <c r="F500" s="170"/>
      <c r="G500" s="79"/>
    </row>
    <row r="501" spans="1:7">
      <c r="A501" s="168"/>
      <c r="B501" s="169"/>
      <c r="C501" s="169"/>
      <c r="D501" s="79"/>
      <c r="E501" s="170"/>
      <c r="F501" s="170"/>
      <c r="G501" s="79"/>
    </row>
    <row r="502" spans="1:7">
      <c r="A502" s="168"/>
      <c r="B502" s="169"/>
      <c r="C502" s="169"/>
      <c r="D502" s="79"/>
      <c r="E502" s="170"/>
      <c r="F502" s="170"/>
      <c r="G502" s="79"/>
    </row>
    <row r="503" spans="1:7">
      <c r="A503" s="168"/>
      <c r="B503" s="169"/>
      <c r="C503" s="169"/>
      <c r="D503" s="79"/>
      <c r="E503" s="170"/>
      <c r="F503" s="170"/>
      <c r="G503" s="79"/>
    </row>
    <row r="504" spans="1:7">
      <c r="A504" s="168"/>
      <c r="B504" s="169"/>
      <c r="C504" s="169"/>
      <c r="D504" s="79"/>
      <c r="E504" s="170"/>
      <c r="F504" s="170"/>
      <c r="G504" s="79"/>
    </row>
    <row r="505" spans="1:7">
      <c r="A505" s="168"/>
      <c r="B505" s="169"/>
      <c r="C505" s="169"/>
      <c r="D505" s="79"/>
      <c r="E505" s="170"/>
      <c r="F505" s="170"/>
      <c r="G505" s="79"/>
    </row>
    <row r="506" spans="1:7">
      <c r="A506" s="168"/>
      <c r="B506" s="169"/>
      <c r="C506" s="169"/>
      <c r="D506" s="79"/>
      <c r="E506" s="170"/>
      <c r="F506" s="170"/>
      <c r="G506" s="79"/>
    </row>
    <row r="507" spans="1:7">
      <c r="A507" s="168"/>
      <c r="B507" s="169"/>
      <c r="C507" s="169"/>
      <c r="D507" s="79"/>
      <c r="E507" s="170"/>
      <c r="F507" s="170"/>
      <c r="G507" s="79"/>
    </row>
    <row r="508" spans="1:7">
      <c r="A508" s="168"/>
      <c r="B508" s="169"/>
      <c r="C508" s="169"/>
      <c r="D508" s="79"/>
      <c r="E508" s="170"/>
      <c r="F508" s="170"/>
      <c r="G508" s="79"/>
    </row>
    <row r="509" spans="1:7">
      <c r="A509" s="168"/>
      <c r="B509" s="169"/>
      <c r="C509" s="169"/>
      <c r="D509" s="79"/>
      <c r="E509" s="170"/>
      <c r="F509" s="170"/>
      <c r="G509" s="79"/>
    </row>
    <row r="510" spans="1:7">
      <c r="A510" s="168"/>
      <c r="B510" s="169"/>
      <c r="C510" s="169"/>
      <c r="D510" s="79"/>
      <c r="E510" s="170"/>
      <c r="F510" s="170"/>
      <c r="G510" s="79"/>
    </row>
    <row r="511" spans="1:7">
      <c r="A511" s="168"/>
      <c r="B511" s="169"/>
      <c r="C511" s="169"/>
      <c r="D511" s="79"/>
      <c r="E511" s="170"/>
      <c r="F511" s="170"/>
      <c r="G511" s="79"/>
    </row>
    <row r="512" spans="1:7">
      <c r="A512" s="168"/>
      <c r="B512" s="169"/>
      <c r="C512" s="169"/>
      <c r="D512" s="79"/>
      <c r="E512" s="170"/>
      <c r="F512" s="170"/>
      <c r="G512" s="79"/>
    </row>
    <row r="513" spans="1:7">
      <c r="A513" s="168"/>
      <c r="B513" s="169"/>
      <c r="C513" s="169"/>
      <c r="D513" s="79"/>
      <c r="E513" s="170"/>
      <c r="F513" s="170"/>
      <c r="G513" s="79"/>
    </row>
    <row r="514" spans="1:7">
      <c r="A514" s="168"/>
      <c r="B514" s="169"/>
      <c r="C514" s="169"/>
      <c r="D514" s="79"/>
      <c r="E514" s="170"/>
      <c r="F514" s="170"/>
      <c r="G514" s="79"/>
    </row>
    <row r="515" spans="1:7">
      <c r="A515" s="168"/>
      <c r="B515" s="169"/>
      <c r="C515" s="169"/>
      <c r="D515" s="79"/>
      <c r="E515" s="170"/>
      <c r="F515" s="170"/>
      <c r="G515" s="79"/>
    </row>
    <row r="516" spans="1:7">
      <c r="A516" s="168"/>
      <c r="B516" s="169"/>
      <c r="C516" s="169"/>
      <c r="D516" s="79"/>
      <c r="E516" s="170"/>
      <c r="F516" s="170"/>
      <c r="G516" s="79"/>
    </row>
    <row r="517" spans="1:7">
      <c r="A517" s="168"/>
      <c r="B517" s="169"/>
      <c r="C517" s="169"/>
      <c r="D517" s="79"/>
      <c r="E517" s="170"/>
      <c r="F517" s="170"/>
      <c r="G517" s="79"/>
    </row>
    <row r="518" spans="1:7">
      <c r="A518" s="168"/>
      <c r="B518" s="169"/>
      <c r="C518" s="169"/>
      <c r="D518" s="79"/>
      <c r="E518" s="170"/>
      <c r="F518" s="170"/>
      <c r="G518" s="79"/>
    </row>
    <row r="519" spans="1:7">
      <c r="A519" s="168"/>
      <c r="B519" s="169"/>
      <c r="C519" s="169"/>
      <c r="D519" s="79"/>
      <c r="E519" s="170"/>
      <c r="F519" s="170"/>
      <c r="G519" s="79"/>
    </row>
    <row r="520" spans="1:7">
      <c r="A520" s="168"/>
      <c r="B520" s="169"/>
      <c r="C520" s="169"/>
      <c r="D520" s="79"/>
      <c r="E520" s="170"/>
      <c r="F520" s="170"/>
      <c r="G520" s="79"/>
    </row>
    <row r="521" spans="1:7">
      <c r="A521" s="168"/>
      <c r="B521" s="169"/>
      <c r="C521" s="169"/>
      <c r="D521" s="79"/>
      <c r="E521" s="170"/>
      <c r="F521" s="170"/>
      <c r="G521" s="79"/>
    </row>
    <row r="522" spans="1:7">
      <c r="A522" s="168"/>
      <c r="B522" s="169"/>
      <c r="C522" s="169"/>
      <c r="D522" s="79"/>
      <c r="E522" s="170"/>
      <c r="F522" s="170"/>
      <c r="G522" s="79"/>
    </row>
    <row r="523" spans="1:7">
      <c r="A523" s="168"/>
      <c r="B523" s="169"/>
      <c r="C523" s="169"/>
      <c r="D523" s="79"/>
      <c r="E523" s="170"/>
      <c r="F523" s="170"/>
      <c r="G523" s="79"/>
    </row>
    <row r="524" spans="1:7">
      <c r="A524" s="168"/>
      <c r="B524" s="169"/>
      <c r="C524" s="169"/>
      <c r="D524" s="79"/>
      <c r="E524" s="170"/>
      <c r="F524" s="170"/>
      <c r="G524" s="79"/>
    </row>
    <row r="525" spans="1:7">
      <c r="A525" s="168"/>
      <c r="B525" s="169"/>
      <c r="C525" s="169"/>
      <c r="D525" s="79"/>
      <c r="E525" s="170"/>
      <c r="F525" s="170"/>
      <c r="G525" s="79"/>
    </row>
    <row r="526" spans="1:7">
      <c r="A526" s="168"/>
      <c r="B526" s="169"/>
      <c r="C526" s="169"/>
      <c r="D526" s="79"/>
      <c r="E526" s="170"/>
      <c r="F526" s="170"/>
      <c r="G526" s="79"/>
    </row>
    <row r="527" spans="1:7">
      <c r="A527" s="168"/>
      <c r="B527" s="169"/>
      <c r="C527" s="169"/>
      <c r="D527" s="79"/>
      <c r="E527" s="170"/>
      <c r="F527" s="170"/>
      <c r="G527" s="79"/>
    </row>
    <row r="528" spans="1:7">
      <c r="A528" s="168"/>
      <c r="B528" s="169"/>
      <c r="C528" s="169"/>
      <c r="D528" s="79"/>
      <c r="E528" s="170"/>
      <c r="F528" s="170"/>
      <c r="G528" s="79"/>
    </row>
    <row r="529" spans="1:7">
      <c r="A529" s="168"/>
      <c r="B529" s="169"/>
      <c r="C529" s="169"/>
      <c r="D529" s="79"/>
      <c r="E529" s="170"/>
      <c r="F529" s="170"/>
      <c r="G529" s="79"/>
    </row>
    <row r="530" spans="1:7">
      <c r="A530" s="168"/>
      <c r="B530" s="169"/>
      <c r="C530" s="169"/>
      <c r="D530" s="79"/>
      <c r="E530" s="170"/>
      <c r="F530" s="170"/>
      <c r="G530" s="79"/>
    </row>
    <row r="531" spans="1:7">
      <c r="A531" s="168"/>
      <c r="B531" s="169"/>
      <c r="C531" s="169"/>
      <c r="D531" s="79"/>
      <c r="E531" s="170"/>
      <c r="F531" s="170"/>
      <c r="G531" s="79"/>
    </row>
    <row r="532" spans="1:7">
      <c r="A532" s="168"/>
      <c r="B532" s="169"/>
      <c r="C532" s="169"/>
      <c r="D532" s="79"/>
      <c r="E532" s="170"/>
      <c r="F532" s="170"/>
      <c r="G532" s="79"/>
    </row>
    <row r="533" spans="1:7">
      <c r="A533" s="168"/>
      <c r="B533" s="169"/>
      <c r="C533" s="169"/>
      <c r="D533" s="79"/>
      <c r="E533" s="170"/>
      <c r="F533" s="170"/>
      <c r="G533" s="79"/>
    </row>
    <row r="534" spans="1:7">
      <c r="A534" s="168"/>
      <c r="B534" s="169"/>
      <c r="C534" s="169"/>
      <c r="D534" s="79"/>
      <c r="E534" s="170"/>
      <c r="F534" s="170"/>
      <c r="G534" s="79"/>
    </row>
    <row r="535" spans="1:7">
      <c r="A535" s="168"/>
      <c r="B535" s="169"/>
      <c r="C535" s="169"/>
      <c r="D535" s="79"/>
      <c r="E535" s="170"/>
      <c r="F535" s="170"/>
      <c r="G535" s="79"/>
    </row>
    <row r="536" spans="1:7">
      <c r="A536" s="168"/>
      <c r="B536" s="169"/>
      <c r="C536" s="169"/>
      <c r="D536" s="79"/>
      <c r="E536" s="170"/>
      <c r="F536" s="170"/>
      <c r="G536" s="79"/>
    </row>
    <row r="537" spans="1:7">
      <c r="A537" s="168"/>
      <c r="B537" s="169"/>
      <c r="C537" s="169"/>
      <c r="D537" s="79"/>
      <c r="E537" s="170"/>
      <c r="F537" s="170"/>
      <c r="G537" s="79"/>
    </row>
    <row r="538" spans="1:7">
      <c r="A538" s="168"/>
      <c r="B538" s="169"/>
      <c r="C538" s="169"/>
      <c r="D538" s="79"/>
      <c r="E538" s="170"/>
      <c r="F538" s="170"/>
      <c r="G538" s="79"/>
    </row>
    <row r="539" spans="1:7">
      <c r="A539" s="168"/>
      <c r="B539" s="169"/>
      <c r="C539" s="169"/>
      <c r="D539" s="79"/>
      <c r="E539" s="170"/>
      <c r="F539" s="170"/>
      <c r="G539" s="79"/>
    </row>
    <row r="540" spans="1:7">
      <c r="A540" s="168"/>
      <c r="B540" s="169"/>
      <c r="C540" s="169"/>
      <c r="D540" s="79"/>
      <c r="E540" s="170"/>
      <c r="F540" s="170"/>
      <c r="G540" s="79"/>
    </row>
    <row r="541" spans="1:7">
      <c r="A541" s="168"/>
      <c r="B541" s="169"/>
      <c r="C541" s="169"/>
      <c r="D541" s="79"/>
      <c r="E541" s="170"/>
      <c r="F541" s="170"/>
      <c r="G541" s="79"/>
    </row>
    <row r="542" spans="1:7">
      <c r="A542" s="168"/>
      <c r="B542" s="169"/>
      <c r="C542" s="169"/>
      <c r="D542" s="79"/>
      <c r="E542" s="170"/>
      <c r="F542" s="170"/>
      <c r="G542" s="79"/>
    </row>
    <row r="543" spans="1:7">
      <c r="A543" s="168"/>
      <c r="B543" s="169"/>
      <c r="C543" s="169"/>
      <c r="D543" s="79"/>
      <c r="E543" s="170"/>
      <c r="F543" s="170"/>
      <c r="G543" s="79"/>
    </row>
    <row r="544" spans="1:7">
      <c r="A544" s="168"/>
      <c r="B544" s="169"/>
      <c r="C544" s="169"/>
      <c r="D544" s="79"/>
      <c r="E544" s="170"/>
      <c r="F544" s="170"/>
      <c r="G544" s="79"/>
    </row>
    <row r="545" spans="1:7">
      <c r="A545" s="168"/>
      <c r="B545" s="169"/>
      <c r="C545" s="169"/>
      <c r="D545" s="79"/>
      <c r="E545" s="170"/>
      <c r="F545" s="170"/>
      <c r="G545" s="79"/>
    </row>
    <row r="546" spans="1:7">
      <c r="A546" s="168"/>
      <c r="B546" s="169"/>
      <c r="C546" s="169"/>
      <c r="D546" s="79"/>
      <c r="E546" s="170"/>
      <c r="F546" s="170"/>
      <c r="G546" s="79"/>
    </row>
    <row r="547" spans="1:7">
      <c r="A547" s="168"/>
      <c r="B547" s="169"/>
      <c r="C547" s="169"/>
      <c r="D547" s="79"/>
      <c r="E547" s="170"/>
      <c r="F547" s="170"/>
      <c r="G547" s="79"/>
    </row>
    <row r="548" spans="1:7">
      <c r="A548" s="168"/>
      <c r="B548" s="169"/>
      <c r="C548" s="169"/>
      <c r="D548" s="79"/>
      <c r="E548" s="170"/>
      <c r="F548" s="170"/>
      <c r="G548" s="79"/>
    </row>
    <row r="549" spans="1:7">
      <c r="A549" s="168"/>
      <c r="B549" s="169"/>
      <c r="C549" s="169"/>
      <c r="D549" s="79"/>
      <c r="E549" s="170"/>
      <c r="F549" s="170"/>
      <c r="G549" s="79"/>
    </row>
    <row r="550" spans="1:7">
      <c r="A550" s="168"/>
      <c r="B550" s="169"/>
      <c r="C550" s="169"/>
      <c r="D550" s="79"/>
      <c r="E550" s="170"/>
      <c r="F550" s="170"/>
      <c r="G550" s="79"/>
    </row>
    <row r="551" spans="1:7">
      <c r="A551" s="168"/>
      <c r="B551" s="169"/>
      <c r="C551" s="169"/>
      <c r="D551" s="79"/>
      <c r="E551" s="170"/>
      <c r="F551" s="170"/>
      <c r="G551" s="79"/>
    </row>
    <row r="552" spans="1:7">
      <c r="A552" s="168"/>
      <c r="B552" s="169"/>
      <c r="C552" s="169"/>
      <c r="D552" s="79"/>
      <c r="E552" s="170"/>
      <c r="F552" s="170"/>
      <c r="G552" s="79"/>
    </row>
    <row r="553" spans="1:7">
      <c r="A553" s="168"/>
      <c r="B553" s="169"/>
      <c r="C553" s="169"/>
      <c r="D553" s="79"/>
      <c r="E553" s="170"/>
      <c r="F553" s="170"/>
      <c r="G553" s="79"/>
    </row>
    <row r="554" spans="1:7">
      <c r="A554" s="168"/>
      <c r="B554" s="169"/>
      <c r="C554" s="169"/>
      <c r="D554" s="79"/>
      <c r="E554" s="170"/>
      <c r="F554" s="170"/>
      <c r="G554" s="79"/>
    </row>
    <row r="555" spans="1:7">
      <c r="A555" s="168"/>
      <c r="B555" s="169"/>
      <c r="C555" s="169"/>
      <c r="D555" s="79"/>
      <c r="E555" s="170"/>
      <c r="F555" s="170"/>
      <c r="G555" s="79"/>
    </row>
    <row r="556" spans="1:7">
      <c r="A556" s="168"/>
      <c r="B556" s="169"/>
      <c r="C556" s="169"/>
      <c r="D556" s="79"/>
      <c r="E556" s="170"/>
      <c r="F556" s="170"/>
      <c r="G556" s="79"/>
    </row>
    <row r="557" spans="1:7">
      <c r="A557" s="168"/>
      <c r="B557" s="169"/>
      <c r="C557" s="169"/>
      <c r="D557" s="79"/>
      <c r="E557" s="170"/>
      <c r="F557" s="170"/>
      <c r="G557" s="79"/>
    </row>
    <row r="558" spans="1:7">
      <c r="A558" s="168"/>
      <c r="B558" s="169"/>
      <c r="C558" s="169"/>
      <c r="D558" s="79"/>
      <c r="E558" s="170"/>
      <c r="F558" s="170"/>
      <c r="G558" s="79"/>
    </row>
    <row r="559" spans="1:7">
      <c r="A559" s="168"/>
      <c r="B559" s="169"/>
      <c r="C559" s="169"/>
      <c r="D559" s="79"/>
      <c r="E559" s="170"/>
      <c r="F559" s="170"/>
      <c r="G559" s="79"/>
    </row>
    <row r="560" spans="1:7">
      <c r="A560" s="168"/>
      <c r="B560" s="169"/>
      <c r="C560" s="169"/>
      <c r="D560" s="79"/>
      <c r="E560" s="170"/>
      <c r="F560" s="170"/>
      <c r="G560" s="79"/>
    </row>
    <row r="561" spans="1:7">
      <c r="A561" s="168"/>
      <c r="B561" s="169"/>
      <c r="C561" s="169"/>
      <c r="D561" s="79"/>
      <c r="E561" s="170"/>
      <c r="F561" s="170"/>
      <c r="G561" s="79"/>
    </row>
    <row r="562" spans="1:7">
      <c r="A562" s="168"/>
      <c r="B562" s="169"/>
      <c r="C562" s="169"/>
      <c r="D562" s="79"/>
      <c r="E562" s="170"/>
      <c r="F562" s="170"/>
      <c r="G562" s="79"/>
    </row>
    <row r="563" spans="1:7">
      <c r="A563" s="168"/>
      <c r="B563" s="169"/>
      <c r="C563" s="169"/>
      <c r="D563" s="79"/>
      <c r="E563" s="170"/>
      <c r="F563" s="170"/>
      <c r="G563" s="79"/>
    </row>
    <row r="564" spans="1:7">
      <c r="A564" s="168"/>
      <c r="B564" s="169"/>
      <c r="C564" s="169"/>
      <c r="D564" s="79"/>
      <c r="E564" s="170"/>
      <c r="F564" s="170"/>
      <c r="G564" s="79"/>
    </row>
    <row r="565" spans="1:7">
      <c r="A565" s="168"/>
      <c r="B565" s="169"/>
      <c r="C565" s="169"/>
      <c r="D565" s="79"/>
      <c r="E565" s="170"/>
      <c r="F565" s="170"/>
      <c r="G565" s="79"/>
    </row>
    <row r="566" spans="1:7">
      <c r="A566" s="168"/>
      <c r="B566" s="169"/>
      <c r="C566" s="169"/>
      <c r="D566" s="79"/>
      <c r="E566" s="170"/>
      <c r="F566" s="170"/>
      <c r="G566" s="79"/>
    </row>
    <row r="567" spans="1:7">
      <c r="A567" s="168"/>
      <c r="B567" s="169"/>
      <c r="C567" s="169"/>
      <c r="D567" s="79"/>
      <c r="E567" s="170"/>
      <c r="F567" s="170"/>
      <c r="G567" s="79"/>
    </row>
    <row r="568" spans="1:7">
      <c r="A568" s="168"/>
      <c r="B568" s="169"/>
      <c r="C568" s="169"/>
      <c r="D568" s="79"/>
      <c r="E568" s="170"/>
      <c r="F568" s="170"/>
      <c r="G568" s="79"/>
    </row>
    <row r="569" spans="1:7">
      <c r="A569" s="168"/>
      <c r="B569" s="169"/>
      <c r="C569" s="169"/>
      <c r="D569" s="79"/>
      <c r="E569" s="170"/>
      <c r="F569" s="170"/>
      <c r="G569" s="79"/>
    </row>
    <row r="570" spans="1:7">
      <c r="A570" s="168"/>
      <c r="B570" s="169"/>
      <c r="C570" s="169"/>
      <c r="D570" s="79"/>
      <c r="E570" s="170"/>
      <c r="F570" s="170"/>
      <c r="G570" s="79"/>
    </row>
    <row r="571" spans="1:7">
      <c r="A571" s="168"/>
      <c r="B571" s="169"/>
      <c r="C571" s="169"/>
      <c r="D571" s="79"/>
      <c r="E571" s="170"/>
      <c r="F571" s="170"/>
      <c r="G571" s="79"/>
    </row>
    <row r="572" spans="1:7">
      <c r="A572" s="168"/>
      <c r="B572" s="169"/>
      <c r="C572" s="169"/>
      <c r="D572" s="79"/>
      <c r="E572" s="170"/>
      <c r="F572" s="170"/>
      <c r="G572" s="79"/>
    </row>
    <row r="573" spans="1:7">
      <c r="A573" s="168"/>
      <c r="B573" s="169"/>
      <c r="C573" s="169"/>
      <c r="D573" s="79"/>
      <c r="E573" s="170"/>
      <c r="F573" s="170"/>
      <c r="G573" s="79"/>
    </row>
    <row r="574" spans="1:7">
      <c r="A574" s="168"/>
      <c r="B574" s="169"/>
      <c r="C574" s="169"/>
      <c r="D574" s="79"/>
      <c r="E574" s="170"/>
      <c r="F574" s="170"/>
      <c r="G574" s="79"/>
    </row>
    <row r="575" spans="1:7">
      <c r="A575" s="168"/>
      <c r="B575" s="169"/>
      <c r="C575" s="169"/>
      <c r="D575" s="79"/>
      <c r="E575" s="170"/>
      <c r="F575" s="170"/>
      <c r="G575" s="79"/>
    </row>
    <row r="576" spans="1:7">
      <c r="A576" s="168"/>
      <c r="B576" s="169"/>
      <c r="C576" s="169"/>
      <c r="D576" s="79"/>
      <c r="E576" s="170"/>
      <c r="F576" s="170"/>
      <c r="G576" s="79"/>
    </row>
    <row r="577" spans="1:7">
      <c r="A577" s="168"/>
      <c r="B577" s="169"/>
      <c r="C577" s="169"/>
      <c r="D577" s="79"/>
      <c r="E577" s="170"/>
      <c r="F577" s="170"/>
      <c r="G577" s="79"/>
    </row>
    <row r="578" spans="1:7">
      <c r="A578" s="168"/>
      <c r="B578" s="169"/>
      <c r="C578" s="169"/>
      <c r="D578" s="79"/>
      <c r="E578" s="170"/>
      <c r="F578" s="170"/>
      <c r="G578" s="79"/>
    </row>
    <row r="579" spans="1:7">
      <c r="A579" s="168"/>
      <c r="B579" s="169"/>
      <c r="C579" s="169"/>
      <c r="D579" s="79"/>
      <c r="E579" s="170"/>
      <c r="F579" s="170"/>
      <c r="G579" s="79"/>
    </row>
    <row r="580" spans="1:7">
      <c r="A580" s="168"/>
      <c r="B580" s="169"/>
      <c r="C580" s="169"/>
      <c r="D580" s="79"/>
      <c r="E580" s="170"/>
      <c r="F580" s="170"/>
      <c r="G580" s="79"/>
    </row>
    <row r="581" spans="1:7">
      <c r="A581" s="168"/>
      <c r="B581" s="169"/>
      <c r="C581" s="169"/>
      <c r="D581" s="79"/>
      <c r="E581" s="170"/>
      <c r="F581" s="170"/>
      <c r="G581" s="79"/>
    </row>
    <row r="582" spans="1:7">
      <c r="A582" s="168"/>
      <c r="B582" s="169"/>
      <c r="C582" s="169"/>
      <c r="D582" s="79"/>
      <c r="E582" s="170"/>
      <c r="F582" s="170"/>
      <c r="G582" s="79"/>
    </row>
    <row r="583" spans="1:7">
      <c r="A583" s="168"/>
      <c r="B583" s="169"/>
      <c r="C583" s="169"/>
      <c r="D583" s="79"/>
      <c r="E583" s="170"/>
      <c r="F583" s="170"/>
      <c r="G583" s="79"/>
    </row>
    <row r="584" spans="1:7">
      <c r="A584" s="168"/>
      <c r="B584" s="169"/>
      <c r="C584" s="169"/>
      <c r="D584" s="79"/>
      <c r="E584" s="170"/>
      <c r="F584" s="170"/>
      <c r="G584" s="79"/>
    </row>
    <row r="585" spans="1:7">
      <c r="A585" s="168"/>
      <c r="B585" s="169"/>
      <c r="C585" s="169"/>
      <c r="D585" s="79"/>
      <c r="E585" s="170"/>
      <c r="F585" s="170"/>
      <c r="G585" s="79"/>
    </row>
    <row r="586" spans="1:7">
      <c r="A586" s="168"/>
      <c r="B586" s="169"/>
      <c r="C586" s="169"/>
      <c r="D586" s="79"/>
      <c r="E586" s="170"/>
      <c r="F586" s="170"/>
      <c r="G586" s="79"/>
    </row>
    <row r="587" spans="1:7">
      <c r="A587" s="168"/>
      <c r="B587" s="169"/>
      <c r="C587" s="169"/>
      <c r="D587" s="79"/>
      <c r="E587" s="170"/>
      <c r="F587" s="170"/>
      <c r="G587" s="79"/>
    </row>
    <row r="588" spans="1:7">
      <c r="A588" s="168"/>
      <c r="B588" s="169"/>
      <c r="C588" s="169"/>
      <c r="D588" s="79"/>
      <c r="E588" s="170"/>
      <c r="F588" s="170"/>
      <c r="G588" s="79"/>
    </row>
    <row r="589" spans="1:7">
      <c r="A589" s="168"/>
      <c r="B589" s="169"/>
      <c r="C589" s="169"/>
      <c r="D589" s="79"/>
      <c r="E589" s="170"/>
      <c r="F589" s="170"/>
      <c r="G589" s="79"/>
    </row>
    <row r="590" spans="1:7">
      <c r="A590" s="168"/>
      <c r="B590" s="169"/>
      <c r="C590" s="169"/>
      <c r="D590" s="79"/>
      <c r="E590" s="170"/>
      <c r="F590" s="170"/>
      <c r="G590" s="79"/>
    </row>
    <row r="591" spans="1:7">
      <c r="A591" s="168"/>
      <c r="B591" s="169"/>
      <c r="C591" s="169"/>
      <c r="D591" s="79"/>
      <c r="E591" s="170"/>
      <c r="F591" s="170"/>
      <c r="G591" s="79"/>
    </row>
    <row r="592" spans="1:7">
      <c r="A592" s="168"/>
      <c r="B592" s="169"/>
      <c r="C592" s="169"/>
      <c r="D592" s="79"/>
      <c r="E592" s="170"/>
      <c r="F592" s="170"/>
      <c r="G592" s="79"/>
    </row>
    <row r="593" spans="1:7">
      <c r="A593" s="168"/>
      <c r="B593" s="169"/>
      <c r="C593" s="169"/>
      <c r="D593" s="79"/>
      <c r="E593" s="170"/>
      <c r="F593" s="170"/>
      <c r="G593" s="79"/>
    </row>
    <row r="594" spans="1:7">
      <c r="A594" s="168"/>
      <c r="B594" s="169"/>
      <c r="C594" s="169"/>
      <c r="D594" s="79"/>
      <c r="E594" s="170"/>
      <c r="F594" s="170"/>
      <c r="G594" s="79"/>
    </row>
    <row r="595" spans="1:7">
      <c r="A595" s="168"/>
      <c r="B595" s="169"/>
      <c r="C595" s="169"/>
      <c r="D595" s="79"/>
      <c r="E595" s="170"/>
      <c r="F595" s="170"/>
      <c r="G595" s="79"/>
    </row>
    <row r="596" spans="1:7">
      <c r="A596" s="168"/>
      <c r="B596" s="169"/>
      <c r="C596" s="169"/>
      <c r="D596" s="79"/>
      <c r="E596" s="170"/>
      <c r="F596" s="170"/>
      <c r="G596" s="79"/>
    </row>
    <row r="597" spans="1:7">
      <c r="A597" s="168"/>
      <c r="B597" s="169"/>
      <c r="C597" s="169"/>
      <c r="D597" s="79"/>
      <c r="E597" s="170"/>
      <c r="F597" s="170"/>
      <c r="G597" s="79"/>
    </row>
    <row r="598" spans="1:7">
      <c r="A598" s="168"/>
      <c r="B598" s="169"/>
      <c r="C598" s="169"/>
      <c r="D598" s="79"/>
      <c r="E598" s="170"/>
      <c r="F598" s="170"/>
      <c r="G598" s="79"/>
    </row>
    <row r="599" spans="1:7">
      <c r="A599" s="168"/>
      <c r="B599" s="169"/>
      <c r="C599" s="169"/>
      <c r="D599" s="79"/>
      <c r="E599" s="170"/>
      <c r="F599" s="170"/>
      <c r="G599" s="79"/>
    </row>
    <row r="600" spans="1:7">
      <c r="A600" s="168"/>
      <c r="B600" s="169"/>
      <c r="C600" s="169"/>
      <c r="D600" s="79"/>
      <c r="E600" s="170"/>
      <c r="F600" s="170"/>
      <c r="G600" s="79"/>
    </row>
    <row r="601" spans="1:7">
      <c r="A601" s="168"/>
      <c r="B601" s="169"/>
      <c r="C601" s="169"/>
      <c r="D601" s="79"/>
      <c r="E601" s="170"/>
      <c r="F601" s="170"/>
      <c r="G601" s="79"/>
    </row>
    <row r="602" spans="1:7">
      <c r="A602" s="168"/>
      <c r="B602" s="169"/>
      <c r="C602" s="169"/>
      <c r="D602" s="79"/>
      <c r="E602" s="170"/>
      <c r="F602" s="170"/>
      <c r="G602" s="79"/>
    </row>
    <row r="603" spans="1:7">
      <c r="A603" s="168"/>
      <c r="B603" s="169"/>
      <c r="C603" s="169"/>
      <c r="D603" s="79"/>
      <c r="E603" s="170"/>
      <c r="F603" s="170"/>
      <c r="G603" s="79"/>
    </row>
    <row r="604" spans="1:7">
      <c r="A604" s="168"/>
      <c r="B604" s="169"/>
      <c r="C604" s="169"/>
      <c r="D604" s="79"/>
      <c r="E604" s="170"/>
      <c r="F604" s="170"/>
      <c r="G604" s="79"/>
    </row>
    <row r="605" spans="1:7">
      <c r="A605" s="168"/>
      <c r="B605" s="169"/>
      <c r="C605" s="169"/>
      <c r="D605" s="79"/>
      <c r="E605" s="170"/>
      <c r="F605" s="170"/>
      <c r="G605" s="79"/>
    </row>
    <row r="606" spans="1:7">
      <c r="A606" s="168"/>
      <c r="B606" s="169"/>
      <c r="C606" s="169"/>
      <c r="D606" s="79"/>
      <c r="E606" s="170"/>
      <c r="F606" s="170"/>
      <c r="G606" s="79"/>
    </row>
    <row r="607" spans="1:7">
      <c r="A607" s="168"/>
      <c r="B607" s="169"/>
      <c r="C607" s="169"/>
      <c r="D607" s="79"/>
      <c r="E607" s="170"/>
      <c r="F607" s="170"/>
      <c r="G607" s="79"/>
    </row>
    <row r="608" spans="1:7">
      <c r="A608" s="168"/>
      <c r="B608" s="169"/>
      <c r="C608" s="169"/>
      <c r="D608" s="79"/>
      <c r="E608" s="170"/>
      <c r="F608" s="170"/>
      <c r="G608" s="79"/>
    </row>
    <row r="609" spans="1:7">
      <c r="A609" s="168"/>
      <c r="B609" s="169"/>
      <c r="C609" s="169"/>
      <c r="D609" s="79"/>
      <c r="E609" s="170"/>
      <c r="F609" s="170"/>
      <c r="G609" s="79"/>
    </row>
    <row r="610" spans="1:7">
      <c r="A610" s="168"/>
      <c r="B610" s="169"/>
      <c r="C610" s="169"/>
      <c r="D610" s="79"/>
      <c r="E610" s="170"/>
      <c r="F610" s="170"/>
      <c r="G610" s="79"/>
    </row>
    <row r="611" spans="1:7">
      <c r="A611" s="168"/>
      <c r="B611" s="169"/>
      <c r="C611" s="169"/>
      <c r="D611" s="79"/>
      <c r="E611" s="170"/>
      <c r="F611" s="170"/>
      <c r="G611" s="79"/>
    </row>
    <row r="612" spans="1:7">
      <c r="A612" s="168"/>
      <c r="B612" s="169"/>
      <c r="C612" s="169"/>
      <c r="D612" s="79"/>
      <c r="E612" s="170"/>
      <c r="F612" s="170"/>
      <c r="G612" s="79"/>
    </row>
    <row r="613" spans="1:7">
      <c r="A613" s="168"/>
      <c r="B613" s="169"/>
      <c r="C613" s="169"/>
      <c r="D613" s="79"/>
      <c r="E613" s="170"/>
      <c r="F613" s="170"/>
      <c r="G613" s="79"/>
    </row>
    <row r="614" spans="1:7">
      <c r="A614" s="168"/>
      <c r="B614" s="169"/>
      <c r="C614" s="169"/>
      <c r="D614" s="79"/>
      <c r="E614" s="170"/>
      <c r="F614" s="170"/>
      <c r="G614" s="79"/>
    </row>
    <row r="615" spans="1:7">
      <c r="A615" s="168"/>
      <c r="B615" s="169"/>
      <c r="C615" s="169"/>
      <c r="D615" s="79"/>
      <c r="E615" s="170"/>
      <c r="F615" s="170"/>
      <c r="G615" s="79"/>
    </row>
    <row r="616" spans="1:7">
      <c r="A616" s="168"/>
      <c r="B616" s="169"/>
      <c r="C616" s="169"/>
      <c r="D616" s="79"/>
      <c r="E616" s="170"/>
      <c r="F616" s="170"/>
      <c r="G616" s="79"/>
    </row>
    <row r="617" spans="1:7">
      <c r="A617" s="168"/>
      <c r="B617" s="169"/>
      <c r="C617" s="169"/>
      <c r="D617" s="79"/>
      <c r="E617" s="170"/>
      <c r="F617" s="170"/>
      <c r="G617" s="79"/>
    </row>
    <row r="618" spans="1:7">
      <c r="A618" s="168"/>
      <c r="B618" s="169"/>
      <c r="C618" s="169"/>
      <c r="D618" s="79"/>
      <c r="E618" s="170"/>
      <c r="F618" s="170"/>
      <c r="G618" s="79"/>
    </row>
    <row r="619" spans="1:7">
      <c r="A619" s="168"/>
      <c r="B619" s="169"/>
      <c r="C619" s="169"/>
      <c r="D619" s="79"/>
      <c r="E619" s="170"/>
      <c r="F619" s="170"/>
      <c r="G619" s="79"/>
    </row>
    <row r="620" spans="1:7">
      <c r="A620" s="168"/>
      <c r="B620" s="169"/>
      <c r="C620" s="169"/>
      <c r="D620" s="79"/>
      <c r="E620" s="170"/>
      <c r="F620" s="170"/>
      <c r="G620" s="79"/>
    </row>
    <row r="621" spans="1:7">
      <c r="A621" s="168"/>
      <c r="B621" s="169"/>
      <c r="C621" s="169"/>
      <c r="D621" s="79"/>
      <c r="E621" s="170"/>
      <c r="F621" s="170"/>
      <c r="G621" s="79"/>
    </row>
    <row r="622" spans="1:7">
      <c r="A622" s="168"/>
      <c r="B622" s="169"/>
      <c r="C622" s="169"/>
      <c r="D622" s="79"/>
      <c r="E622" s="170"/>
      <c r="F622" s="170"/>
      <c r="G622" s="79"/>
    </row>
    <row r="623" spans="1:7">
      <c r="A623" s="168"/>
      <c r="B623" s="169"/>
      <c r="C623" s="169"/>
      <c r="D623" s="79"/>
      <c r="E623" s="170"/>
      <c r="F623" s="170"/>
      <c r="G623" s="79"/>
    </row>
    <row r="624" spans="1:7">
      <c r="A624" s="168"/>
      <c r="B624" s="169"/>
      <c r="C624" s="169"/>
      <c r="D624" s="79"/>
      <c r="E624" s="170"/>
      <c r="F624" s="170"/>
      <c r="G624" s="79"/>
    </row>
    <row r="625" spans="1:7">
      <c r="A625" s="168"/>
      <c r="B625" s="169"/>
      <c r="C625" s="169"/>
      <c r="D625" s="79"/>
      <c r="E625" s="170"/>
      <c r="F625" s="170"/>
      <c r="G625" s="79"/>
    </row>
    <row r="626" spans="1:7">
      <c r="A626" s="168"/>
      <c r="B626" s="169"/>
      <c r="C626" s="169"/>
      <c r="D626" s="79"/>
      <c r="E626" s="170"/>
      <c r="F626" s="170"/>
      <c r="G626" s="79"/>
    </row>
    <row r="627" spans="1:7">
      <c r="A627" s="168"/>
      <c r="B627" s="169"/>
      <c r="C627" s="169"/>
      <c r="D627" s="79"/>
      <c r="E627" s="170"/>
      <c r="F627" s="170"/>
      <c r="G627" s="79"/>
    </row>
    <row r="628" spans="1:7">
      <c r="A628" s="168"/>
      <c r="B628" s="169"/>
      <c r="C628" s="169"/>
      <c r="D628" s="79"/>
      <c r="E628" s="170"/>
      <c r="F628" s="170"/>
      <c r="G628" s="79"/>
    </row>
    <row r="629" spans="1:7">
      <c r="A629" s="168"/>
      <c r="B629" s="169"/>
      <c r="C629" s="169"/>
      <c r="D629" s="79"/>
      <c r="E629" s="170"/>
      <c r="F629" s="170"/>
      <c r="G629" s="79"/>
    </row>
    <row r="630" spans="1:7">
      <c r="A630" s="168"/>
      <c r="B630" s="169"/>
      <c r="C630" s="169"/>
      <c r="D630" s="79"/>
      <c r="E630" s="170"/>
      <c r="F630" s="170"/>
      <c r="G630" s="79"/>
    </row>
    <row r="631" spans="1:7">
      <c r="A631" s="168"/>
      <c r="B631" s="169"/>
      <c r="C631" s="169"/>
      <c r="D631" s="79"/>
      <c r="E631" s="170"/>
      <c r="F631" s="170"/>
      <c r="G631" s="79"/>
    </row>
    <row r="632" spans="1:7">
      <c r="A632" s="168"/>
      <c r="B632" s="169"/>
      <c r="C632" s="169"/>
      <c r="D632" s="79"/>
      <c r="E632" s="170"/>
      <c r="F632" s="170"/>
      <c r="G632" s="79"/>
    </row>
    <row r="633" spans="1:7">
      <c r="A633" s="168"/>
      <c r="B633" s="169"/>
      <c r="C633" s="169"/>
      <c r="D633" s="79"/>
      <c r="E633" s="170"/>
      <c r="F633" s="170"/>
      <c r="G633" s="79"/>
    </row>
    <row r="634" spans="1:7">
      <c r="A634" s="168"/>
      <c r="B634" s="169"/>
      <c r="C634" s="169"/>
      <c r="D634" s="79"/>
      <c r="E634" s="170"/>
      <c r="F634" s="170"/>
      <c r="G634" s="79"/>
    </row>
    <row r="635" spans="1:7">
      <c r="A635" s="168"/>
      <c r="B635" s="169"/>
      <c r="C635" s="169"/>
      <c r="D635" s="79"/>
      <c r="E635" s="170"/>
      <c r="F635" s="170"/>
      <c r="G635" s="79"/>
    </row>
    <row r="636" spans="1:7">
      <c r="A636" s="168"/>
      <c r="B636" s="169"/>
      <c r="C636" s="169"/>
      <c r="D636" s="79"/>
      <c r="E636" s="170"/>
      <c r="F636" s="170"/>
      <c r="G636" s="79"/>
    </row>
    <row r="637" spans="1:7">
      <c r="A637" s="168"/>
      <c r="B637" s="169"/>
      <c r="C637" s="169"/>
      <c r="D637" s="79"/>
      <c r="E637" s="170"/>
      <c r="F637" s="170"/>
      <c r="G637" s="79"/>
    </row>
    <row r="638" spans="1:7">
      <c r="A638" s="168"/>
      <c r="B638" s="169"/>
      <c r="C638" s="169"/>
      <c r="D638" s="79"/>
      <c r="E638" s="170"/>
      <c r="F638" s="170"/>
      <c r="G638" s="79"/>
    </row>
    <row r="639" spans="1:7">
      <c r="A639" s="168"/>
      <c r="B639" s="169"/>
      <c r="C639" s="169"/>
      <c r="D639" s="79"/>
      <c r="E639" s="170"/>
      <c r="F639" s="170"/>
      <c r="G639" s="79"/>
    </row>
    <row r="640" spans="1:7">
      <c r="A640" s="168"/>
      <c r="B640" s="169"/>
      <c r="C640" s="169"/>
      <c r="D640" s="79"/>
      <c r="E640" s="170"/>
      <c r="F640" s="170"/>
      <c r="G640" s="79"/>
    </row>
    <row r="641" spans="1:7">
      <c r="A641" s="168"/>
      <c r="B641" s="169"/>
      <c r="C641" s="169"/>
      <c r="D641" s="79"/>
      <c r="E641" s="170"/>
      <c r="F641" s="170"/>
      <c r="G641" s="79"/>
    </row>
    <row r="642" spans="1:7">
      <c r="A642" s="168"/>
      <c r="B642" s="169"/>
      <c r="C642" s="169"/>
      <c r="D642" s="79"/>
      <c r="E642" s="170"/>
      <c r="F642" s="170"/>
      <c r="G642" s="79"/>
    </row>
    <row r="643" spans="1:7">
      <c r="A643" s="168"/>
      <c r="B643" s="169"/>
      <c r="C643" s="169"/>
      <c r="D643" s="79"/>
      <c r="E643" s="170"/>
      <c r="F643" s="170"/>
      <c r="G643" s="79"/>
    </row>
    <row r="644" spans="1:7">
      <c r="A644" s="168"/>
      <c r="B644" s="169"/>
      <c r="C644" s="169"/>
      <c r="D644" s="79"/>
      <c r="E644" s="170"/>
      <c r="F644" s="170"/>
      <c r="G644" s="79"/>
    </row>
    <row r="645" spans="1:7">
      <c r="A645" s="168"/>
      <c r="B645" s="169"/>
      <c r="C645" s="169"/>
      <c r="D645" s="79"/>
      <c r="E645" s="170"/>
      <c r="F645" s="170"/>
      <c r="G645" s="79"/>
    </row>
    <row r="646" spans="1:7">
      <c r="A646" s="168"/>
      <c r="B646" s="169"/>
      <c r="C646" s="169"/>
      <c r="D646" s="79"/>
      <c r="E646" s="170"/>
      <c r="F646" s="170"/>
      <c r="G646" s="79"/>
    </row>
    <row r="647" spans="1:7">
      <c r="A647" s="168"/>
      <c r="B647" s="169"/>
      <c r="C647" s="169"/>
      <c r="D647" s="79"/>
      <c r="E647" s="170"/>
      <c r="F647" s="170"/>
      <c r="G647" s="79"/>
    </row>
    <row r="648" spans="1:7">
      <c r="A648" s="168"/>
      <c r="B648" s="169"/>
      <c r="C648" s="169"/>
      <c r="D648" s="79"/>
      <c r="E648" s="170"/>
      <c r="F648" s="170"/>
      <c r="G648" s="79"/>
    </row>
    <row r="649" spans="1:7">
      <c r="A649" s="168"/>
      <c r="B649" s="169"/>
      <c r="C649" s="169"/>
      <c r="D649" s="79"/>
      <c r="E649" s="170"/>
      <c r="F649" s="170"/>
      <c r="G649" s="79"/>
    </row>
    <row r="650" spans="1:7">
      <c r="A650" s="168"/>
      <c r="B650" s="169"/>
      <c r="C650" s="169"/>
      <c r="D650" s="79"/>
      <c r="E650" s="170"/>
      <c r="F650" s="170"/>
      <c r="G650" s="79"/>
    </row>
    <row r="651" spans="1:7">
      <c r="A651" s="168"/>
      <c r="B651" s="169"/>
      <c r="C651" s="169"/>
      <c r="D651" s="79"/>
      <c r="E651" s="170"/>
      <c r="F651" s="170"/>
      <c r="G651" s="79"/>
    </row>
    <row r="652" spans="1:7">
      <c r="A652" s="168"/>
      <c r="B652" s="169"/>
      <c r="C652" s="169"/>
      <c r="D652" s="79"/>
      <c r="E652" s="170"/>
      <c r="F652" s="170"/>
      <c r="G652" s="79"/>
    </row>
    <row r="653" spans="1:7">
      <c r="A653" s="168"/>
      <c r="B653" s="169"/>
      <c r="C653" s="169"/>
      <c r="D653" s="79"/>
      <c r="E653" s="170"/>
      <c r="F653" s="170"/>
      <c r="G653" s="79"/>
    </row>
    <row r="654" spans="1:7">
      <c r="A654" s="168"/>
      <c r="B654" s="169"/>
      <c r="C654" s="169"/>
      <c r="D654" s="79"/>
      <c r="E654" s="170"/>
      <c r="F654" s="170"/>
      <c r="G654" s="79"/>
    </row>
    <row r="655" spans="1:7">
      <c r="A655" s="168"/>
      <c r="B655" s="169"/>
      <c r="C655" s="169"/>
      <c r="D655" s="79"/>
      <c r="E655" s="170"/>
      <c r="F655" s="170"/>
      <c r="G655" s="79"/>
    </row>
    <row r="656" spans="1:7">
      <c r="A656" s="168"/>
      <c r="B656" s="169"/>
      <c r="C656" s="169"/>
      <c r="D656" s="79"/>
      <c r="E656" s="170"/>
      <c r="F656" s="170"/>
      <c r="G656" s="79"/>
    </row>
    <row r="657" spans="1:7">
      <c r="A657" s="168"/>
      <c r="B657" s="169"/>
      <c r="C657" s="169"/>
      <c r="D657" s="79"/>
      <c r="E657" s="170"/>
      <c r="F657" s="170"/>
      <c r="G657" s="79"/>
    </row>
    <row r="658" spans="1:7">
      <c r="A658" s="168"/>
      <c r="B658" s="169"/>
      <c r="C658" s="169"/>
      <c r="D658" s="79"/>
      <c r="E658" s="170"/>
      <c r="F658" s="170"/>
      <c r="G658" s="79"/>
    </row>
    <row r="659" spans="1:7">
      <c r="A659" s="168"/>
      <c r="B659" s="169"/>
      <c r="C659" s="169"/>
      <c r="D659" s="79"/>
      <c r="E659" s="170"/>
      <c r="F659" s="170"/>
      <c r="G659" s="79"/>
    </row>
    <row r="660" spans="1:7">
      <c r="A660" s="168"/>
      <c r="B660" s="169"/>
      <c r="C660" s="169"/>
      <c r="D660" s="79"/>
      <c r="E660" s="170"/>
      <c r="F660" s="170"/>
      <c r="G660" s="79"/>
    </row>
    <row r="661" spans="1:7">
      <c r="A661" s="168"/>
      <c r="B661" s="169"/>
      <c r="C661" s="169"/>
      <c r="D661" s="79"/>
      <c r="E661" s="170"/>
      <c r="F661" s="170"/>
      <c r="G661" s="79"/>
    </row>
    <row r="662" spans="1:7">
      <c r="A662" s="168"/>
      <c r="B662" s="169"/>
      <c r="C662" s="169"/>
      <c r="D662" s="79"/>
      <c r="E662" s="170"/>
      <c r="F662" s="170"/>
      <c r="G662" s="79"/>
    </row>
    <row r="663" spans="1:7">
      <c r="A663" s="168"/>
      <c r="B663" s="169"/>
      <c r="C663" s="169"/>
      <c r="D663" s="79"/>
      <c r="E663" s="170"/>
      <c r="F663" s="170"/>
      <c r="G663" s="79"/>
    </row>
    <row r="664" spans="1:7">
      <c r="A664" s="168"/>
      <c r="B664" s="169"/>
      <c r="C664" s="169"/>
      <c r="D664" s="79"/>
      <c r="E664" s="170"/>
      <c r="F664" s="170"/>
      <c r="G664" s="79"/>
    </row>
    <row r="665" spans="1:7">
      <c r="A665" s="168"/>
      <c r="B665" s="169"/>
      <c r="C665" s="169"/>
      <c r="D665" s="79"/>
      <c r="E665" s="170"/>
      <c r="F665" s="170"/>
      <c r="G665" s="79"/>
    </row>
    <row r="666" spans="1:7">
      <c r="A666" s="168"/>
      <c r="B666" s="169"/>
      <c r="C666" s="169"/>
      <c r="D666" s="79"/>
      <c r="E666" s="170"/>
      <c r="F666" s="170"/>
      <c r="G666" s="79"/>
    </row>
    <row r="667" spans="1:7">
      <c r="A667" s="168"/>
      <c r="B667" s="169"/>
      <c r="C667" s="169"/>
      <c r="D667" s="79"/>
      <c r="E667" s="170"/>
      <c r="F667" s="170"/>
      <c r="G667" s="79"/>
    </row>
    <row r="668" spans="1:7">
      <c r="A668" s="168"/>
      <c r="B668" s="169"/>
      <c r="C668" s="169"/>
      <c r="D668" s="79"/>
      <c r="E668" s="170"/>
      <c r="F668" s="170"/>
      <c r="G668" s="79"/>
    </row>
    <row r="669" spans="1:7">
      <c r="A669" s="168"/>
      <c r="B669" s="169"/>
      <c r="C669" s="169"/>
      <c r="D669" s="79"/>
      <c r="E669" s="170"/>
      <c r="F669" s="170"/>
      <c r="G669" s="79"/>
    </row>
    <row r="670" spans="1:7">
      <c r="A670" s="168"/>
      <c r="B670" s="169"/>
      <c r="C670" s="169"/>
      <c r="D670" s="79"/>
      <c r="E670" s="170"/>
      <c r="F670" s="170"/>
      <c r="G670" s="79"/>
    </row>
    <row r="671" spans="1:7">
      <c r="A671" s="168"/>
      <c r="B671" s="169"/>
      <c r="C671" s="169"/>
      <c r="D671" s="79"/>
      <c r="E671" s="170"/>
      <c r="F671" s="170"/>
      <c r="G671" s="79"/>
    </row>
    <row r="672" spans="1:7">
      <c r="A672" s="168"/>
      <c r="B672" s="169"/>
      <c r="C672" s="169"/>
      <c r="D672" s="79"/>
      <c r="E672" s="170"/>
      <c r="F672" s="170"/>
      <c r="G672" s="79"/>
    </row>
    <row r="673" spans="1:7">
      <c r="A673" s="168"/>
      <c r="B673" s="169"/>
      <c r="C673" s="169"/>
      <c r="D673" s="79"/>
      <c r="E673" s="170"/>
      <c r="F673" s="170"/>
      <c r="G673" s="79"/>
    </row>
    <row r="674" spans="1:7">
      <c r="A674" s="168"/>
      <c r="B674" s="169"/>
      <c r="C674" s="169"/>
      <c r="D674" s="79"/>
      <c r="E674" s="170"/>
      <c r="F674" s="170"/>
      <c r="G674" s="79"/>
    </row>
    <row r="675" spans="1:7">
      <c r="A675" s="168"/>
      <c r="B675" s="169"/>
      <c r="C675" s="169"/>
      <c r="D675" s="79"/>
      <c r="E675" s="170"/>
      <c r="F675" s="170"/>
      <c r="G675" s="79"/>
    </row>
    <row r="676" spans="1:7">
      <c r="A676" s="168"/>
      <c r="B676" s="169"/>
      <c r="C676" s="169"/>
      <c r="D676" s="79"/>
      <c r="E676" s="170"/>
      <c r="F676" s="170"/>
      <c r="G676" s="79"/>
    </row>
    <row r="677" spans="1:7">
      <c r="A677" s="168"/>
      <c r="B677" s="169"/>
      <c r="C677" s="169"/>
      <c r="D677" s="79"/>
      <c r="E677" s="170"/>
      <c r="F677" s="170"/>
      <c r="G677" s="79"/>
    </row>
    <row r="678" spans="1:7">
      <c r="A678" s="168"/>
      <c r="B678" s="169"/>
      <c r="C678" s="169"/>
      <c r="D678" s="79"/>
      <c r="E678" s="170"/>
      <c r="F678" s="170"/>
      <c r="G678" s="79"/>
    </row>
    <row r="679" spans="1:7">
      <c r="A679" s="168"/>
      <c r="B679" s="169"/>
      <c r="C679" s="169"/>
      <c r="D679" s="79"/>
      <c r="E679" s="170"/>
      <c r="F679" s="170"/>
      <c r="G679" s="79"/>
    </row>
    <row r="680" spans="1:7">
      <c r="A680" s="168"/>
      <c r="B680" s="169"/>
      <c r="C680" s="169"/>
      <c r="D680" s="79"/>
      <c r="E680" s="170"/>
      <c r="F680" s="170"/>
      <c r="G680" s="79"/>
    </row>
    <row r="681" spans="1:7">
      <c r="A681" s="168"/>
      <c r="B681" s="169"/>
      <c r="C681" s="169"/>
      <c r="D681" s="79"/>
      <c r="E681" s="170"/>
      <c r="F681" s="170"/>
      <c r="G681" s="79"/>
    </row>
    <row r="682" spans="1:7">
      <c r="A682" s="168"/>
      <c r="B682" s="169"/>
      <c r="C682" s="169"/>
      <c r="D682" s="79"/>
      <c r="E682" s="170"/>
      <c r="F682" s="170"/>
      <c r="G682" s="79"/>
    </row>
    <row r="683" spans="1:7">
      <c r="A683" s="168"/>
      <c r="B683" s="169"/>
      <c r="C683" s="169"/>
      <c r="D683" s="79"/>
      <c r="E683" s="170"/>
      <c r="F683" s="170"/>
      <c r="G683" s="79"/>
    </row>
    <row r="684" spans="1:7">
      <c r="A684" s="168"/>
      <c r="B684" s="169"/>
      <c r="C684" s="169"/>
      <c r="D684" s="79"/>
      <c r="E684" s="170"/>
      <c r="F684" s="170"/>
      <c r="G684" s="79"/>
    </row>
    <row r="685" spans="1:7">
      <c r="A685" s="168"/>
      <c r="B685" s="169"/>
      <c r="C685" s="169"/>
      <c r="D685" s="79"/>
      <c r="E685" s="170"/>
      <c r="F685" s="170"/>
      <c r="G685" s="79"/>
    </row>
    <row r="686" spans="1:7">
      <c r="A686" s="168"/>
      <c r="B686" s="169"/>
      <c r="C686" s="169"/>
      <c r="D686" s="79"/>
      <c r="E686" s="170"/>
      <c r="F686" s="170"/>
      <c r="G686" s="79"/>
    </row>
    <row r="687" spans="1:7">
      <c r="A687" s="168"/>
      <c r="B687" s="169"/>
      <c r="C687" s="169"/>
      <c r="D687" s="79"/>
      <c r="E687" s="170"/>
      <c r="F687" s="170"/>
      <c r="G687" s="79"/>
    </row>
    <row r="688" spans="1:7">
      <c r="A688" s="168"/>
      <c r="B688" s="169"/>
      <c r="C688" s="169"/>
      <c r="D688" s="79"/>
      <c r="E688" s="170"/>
      <c r="F688" s="170"/>
      <c r="G688" s="79"/>
    </row>
    <row r="689" spans="1:7">
      <c r="A689" s="168"/>
      <c r="B689" s="169"/>
      <c r="C689" s="169"/>
      <c r="D689" s="79"/>
      <c r="E689" s="170"/>
      <c r="F689" s="170"/>
      <c r="G689" s="79"/>
    </row>
    <row r="690" spans="1:7">
      <c r="A690" s="168"/>
      <c r="B690" s="169"/>
      <c r="C690" s="169"/>
      <c r="D690" s="79"/>
      <c r="E690" s="170"/>
      <c r="F690" s="170"/>
      <c r="G690" s="79"/>
    </row>
    <row r="691" spans="1:7">
      <c r="A691" s="168"/>
      <c r="B691" s="169"/>
      <c r="C691" s="169"/>
      <c r="D691" s="79"/>
      <c r="E691" s="170"/>
      <c r="F691" s="170"/>
      <c r="G691" s="79"/>
    </row>
    <row r="692" spans="1:7">
      <c r="A692" s="168"/>
      <c r="B692" s="169"/>
      <c r="C692" s="169"/>
      <c r="D692" s="79"/>
      <c r="E692" s="170"/>
      <c r="F692" s="170"/>
      <c r="G692" s="79"/>
    </row>
    <row r="693" spans="1:7">
      <c r="A693" s="168"/>
      <c r="B693" s="169"/>
      <c r="C693" s="169"/>
      <c r="D693" s="79"/>
      <c r="E693" s="170"/>
      <c r="F693" s="170"/>
      <c r="G693" s="79"/>
    </row>
    <row r="694" spans="1:7">
      <c r="A694" s="168"/>
      <c r="B694" s="169"/>
      <c r="C694" s="169"/>
      <c r="D694" s="79"/>
      <c r="E694" s="170"/>
      <c r="F694" s="170"/>
      <c r="G694" s="79"/>
    </row>
    <row r="695" spans="1:7">
      <c r="A695" s="168"/>
      <c r="B695" s="169"/>
      <c r="C695" s="169"/>
      <c r="D695" s="79"/>
      <c r="E695" s="170"/>
      <c r="F695" s="170"/>
      <c r="G695" s="79"/>
    </row>
    <row r="696" spans="1:7">
      <c r="A696" s="168"/>
      <c r="B696" s="169"/>
      <c r="C696" s="169"/>
      <c r="D696" s="79"/>
      <c r="E696" s="170"/>
      <c r="F696" s="170"/>
      <c r="G696" s="79"/>
    </row>
    <row r="697" spans="1:7">
      <c r="A697" s="168"/>
      <c r="B697" s="169"/>
      <c r="C697" s="169"/>
      <c r="D697" s="79"/>
      <c r="E697" s="170"/>
      <c r="F697" s="170"/>
      <c r="G697" s="79"/>
    </row>
    <row r="698" spans="1:7">
      <c r="A698" s="168"/>
      <c r="B698" s="169"/>
      <c r="C698" s="169"/>
      <c r="D698" s="79"/>
      <c r="E698" s="170"/>
      <c r="F698" s="170"/>
      <c r="G698" s="79"/>
    </row>
    <row r="699" spans="1:7">
      <c r="A699" s="168"/>
      <c r="B699" s="169"/>
      <c r="C699" s="169"/>
      <c r="D699" s="79"/>
      <c r="E699" s="170"/>
      <c r="F699" s="170"/>
      <c r="G699" s="79"/>
    </row>
    <row r="700" spans="1:7">
      <c r="A700" s="168"/>
      <c r="B700" s="169"/>
      <c r="C700" s="169"/>
      <c r="D700" s="79"/>
      <c r="E700" s="170"/>
      <c r="F700" s="170"/>
      <c r="G700" s="79"/>
    </row>
    <row r="701" spans="1:7">
      <c r="A701" s="168"/>
      <c r="B701" s="169"/>
      <c r="C701" s="169"/>
      <c r="D701" s="79"/>
      <c r="E701" s="170"/>
      <c r="F701" s="170"/>
      <c r="G701" s="79"/>
    </row>
    <row r="702" spans="1:7">
      <c r="A702" s="168"/>
      <c r="B702" s="169"/>
      <c r="C702" s="169"/>
      <c r="D702" s="79"/>
      <c r="E702" s="170"/>
      <c r="F702" s="170"/>
      <c r="G702" s="79"/>
    </row>
    <row r="703" spans="1:7">
      <c r="A703" s="168"/>
      <c r="B703" s="169"/>
      <c r="C703" s="169"/>
      <c r="D703" s="79"/>
      <c r="E703" s="170"/>
      <c r="F703" s="170"/>
      <c r="G703" s="79"/>
    </row>
    <row r="704" spans="1:7">
      <c r="A704" s="168"/>
      <c r="B704" s="169"/>
      <c r="C704" s="169"/>
      <c r="D704" s="79"/>
      <c r="E704" s="170"/>
      <c r="F704" s="170"/>
      <c r="G704" s="79"/>
    </row>
    <row r="705" spans="1:7">
      <c r="A705" s="168"/>
      <c r="B705" s="169"/>
      <c r="C705" s="169"/>
      <c r="D705" s="79"/>
      <c r="E705" s="170"/>
      <c r="F705" s="170"/>
      <c r="G705" s="79"/>
    </row>
    <row r="706" spans="1:7">
      <c r="A706" s="168"/>
      <c r="B706" s="169"/>
      <c r="C706" s="169"/>
      <c r="D706" s="79"/>
      <c r="E706" s="170"/>
      <c r="F706" s="170"/>
      <c r="G706" s="79"/>
    </row>
    <row r="707" spans="1:7">
      <c r="A707" s="168"/>
      <c r="B707" s="169"/>
      <c r="C707" s="169"/>
      <c r="D707" s="79"/>
      <c r="E707" s="170"/>
      <c r="F707" s="170"/>
      <c r="G707" s="79"/>
    </row>
    <row r="708" spans="1:7">
      <c r="A708" s="168"/>
      <c r="B708" s="169"/>
      <c r="C708" s="169"/>
      <c r="D708" s="79"/>
      <c r="E708" s="170"/>
      <c r="F708" s="170"/>
      <c r="G708" s="79"/>
    </row>
    <row r="709" spans="1:7">
      <c r="A709" s="168"/>
      <c r="B709" s="169"/>
      <c r="C709" s="169"/>
      <c r="D709" s="79"/>
      <c r="E709" s="170"/>
      <c r="F709" s="170"/>
      <c r="G709" s="79"/>
    </row>
    <row r="710" spans="1:7">
      <c r="A710" s="168"/>
      <c r="B710" s="169"/>
      <c r="C710" s="169"/>
      <c r="D710" s="79"/>
      <c r="E710" s="170"/>
      <c r="F710" s="170"/>
      <c r="G710" s="79"/>
    </row>
    <row r="711" spans="1:7">
      <c r="A711" s="168"/>
      <c r="B711" s="169"/>
      <c r="C711" s="169"/>
      <c r="D711" s="79"/>
      <c r="E711" s="170"/>
      <c r="F711" s="170"/>
      <c r="G711" s="79"/>
    </row>
    <row r="712" spans="1:7">
      <c r="A712" s="168"/>
      <c r="B712" s="169"/>
      <c r="C712" s="169"/>
      <c r="D712" s="79"/>
      <c r="E712" s="170"/>
      <c r="F712" s="170"/>
      <c r="G712" s="79"/>
    </row>
    <row r="713" spans="1:7">
      <c r="A713" s="168"/>
      <c r="B713" s="169"/>
      <c r="C713" s="169"/>
      <c r="D713" s="79"/>
      <c r="E713" s="170"/>
      <c r="F713" s="170"/>
      <c r="G713" s="79"/>
    </row>
    <row r="714" spans="1:7">
      <c r="A714" s="168"/>
      <c r="B714" s="169"/>
      <c r="C714" s="169"/>
      <c r="D714" s="79"/>
      <c r="E714" s="170"/>
      <c r="F714" s="170"/>
      <c r="G714" s="79"/>
    </row>
    <row r="715" spans="1:7">
      <c r="A715" s="168"/>
      <c r="B715" s="169"/>
      <c r="C715" s="169"/>
      <c r="D715" s="79"/>
      <c r="E715" s="170"/>
      <c r="F715" s="170"/>
      <c r="G715" s="79"/>
    </row>
    <row r="716" spans="1:7">
      <c r="A716" s="168"/>
      <c r="B716" s="169"/>
      <c r="C716" s="169"/>
      <c r="D716" s="79"/>
      <c r="E716" s="170"/>
      <c r="F716" s="170"/>
      <c r="G716" s="79"/>
    </row>
    <row r="717" spans="1:7">
      <c r="A717" s="168"/>
      <c r="B717" s="169"/>
      <c r="C717" s="169"/>
      <c r="D717" s="79"/>
      <c r="E717" s="170"/>
      <c r="F717" s="170"/>
      <c r="G717" s="79"/>
    </row>
    <row r="718" spans="1:7">
      <c r="A718" s="168"/>
      <c r="B718" s="169"/>
      <c r="C718" s="169"/>
      <c r="D718" s="79"/>
      <c r="E718" s="170"/>
      <c r="F718" s="170"/>
      <c r="G718" s="79"/>
    </row>
    <row r="719" spans="1:7">
      <c r="A719" s="168"/>
      <c r="B719" s="169"/>
      <c r="C719" s="169"/>
      <c r="D719" s="79"/>
      <c r="E719" s="170"/>
      <c r="F719" s="170"/>
      <c r="G719" s="79"/>
    </row>
    <row r="720" spans="1:7">
      <c r="A720" s="168"/>
      <c r="B720" s="169"/>
      <c r="C720" s="169"/>
      <c r="D720" s="79"/>
      <c r="E720" s="170"/>
      <c r="F720" s="170"/>
      <c r="G720" s="79"/>
    </row>
    <row r="721" spans="1:7">
      <c r="A721" s="168"/>
      <c r="B721" s="169"/>
      <c r="C721" s="169"/>
      <c r="D721" s="79"/>
      <c r="E721" s="170"/>
      <c r="F721" s="170"/>
      <c r="G721" s="79"/>
    </row>
    <row r="722" spans="1:7">
      <c r="A722" s="168"/>
      <c r="B722" s="169"/>
      <c r="C722" s="169"/>
      <c r="D722" s="79"/>
      <c r="E722" s="170"/>
      <c r="F722" s="170"/>
      <c r="G722" s="79"/>
    </row>
    <row r="723" spans="1:7">
      <c r="A723" s="168"/>
      <c r="B723" s="169"/>
      <c r="C723" s="169"/>
      <c r="D723" s="79"/>
      <c r="E723" s="170"/>
      <c r="F723" s="170"/>
      <c r="G723" s="79"/>
    </row>
    <row r="724" spans="1:7">
      <c r="A724" s="168"/>
      <c r="B724" s="169"/>
      <c r="C724" s="169"/>
      <c r="D724" s="79"/>
      <c r="E724" s="170"/>
      <c r="F724" s="170"/>
      <c r="G724" s="79"/>
    </row>
    <row r="725" spans="1:7">
      <c r="A725" s="168"/>
      <c r="B725" s="169"/>
      <c r="C725" s="169"/>
      <c r="D725" s="79"/>
      <c r="E725" s="170"/>
      <c r="F725" s="170"/>
      <c r="G725" s="79"/>
    </row>
    <row r="726" spans="1:7">
      <c r="A726" s="168"/>
      <c r="B726" s="169"/>
      <c r="C726" s="169"/>
      <c r="D726" s="79"/>
      <c r="E726" s="170"/>
      <c r="F726" s="170"/>
      <c r="G726" s="79"/>
    </row>
    <row r="727" spans="1:7">
      <c r="A727" s="168"/>
      <c r="B727" s="169"/>
      <c r="C727" s="169"/>
      <c r="D727" s="79"/>
      <c r="E727" s="170"/>
      <c r="F727" s="170"/>
      <c r="G727" s="79"/>
    </row>
    <row r="728" spans="1:7">
      <c r="A728" s="168"/>
      <c r="B728" s="169"/>
      <c r="C728" s="169"/>
      <c r="D728" s="79"/>
      <c r="E728" s="170"/>
      <c r="F728" s="170"/>
      <c r="G728" s="79"/>
    </row>
    <row r="729" spans="1:7">
      <c r="A729" s="168"/>
      <c r="B729" s="169"/>
      <c r="C729" s="169"/>
      <c r="D729" s="79"/>
      <c r="E729" s="170"/>
      <c r="F729" s="170"/>
      <c r="G729" s="79"/>
    </row>
    <row r="730" spans="1:7">
      <c r="A730" s="168"/>
      <c r="B730" s="169"/>
      <c r="C730" s="169"/>
      <c r="D730" s="79"/>
      <c r="E730" s="170"/>
      <c r="F730" s="170"/>
      <c r="G730" s="79"/>
    </row>
    <row r="731" spans="1:7">
      <c r="A731" s="168"/>
      <c r="B731" s="169"/>
      <c r="C731" s="169"/>
      <c r="D731" s="79"/>
      <c r="E731" s="170"/>
      <c r="F731" s="170"/>
      <c r="G731" s="79"/>
    </row>
    <row r="732" spans="1:7">
      <c r="A732" s="168"/>
      <c r="B732" s="169"/>
      <c r="C732" s="169"/>
      <c r="D732" s="79"/>
      <c r="E732" s="170"/>
      <c r="F732" s="170"/>
      <c r="G732" s="79"/>
    </row>
    <row r="733" spans="1:7">
      <c r="A733" s="168"/>
      <c r="B733" s="169"/>
      <c r="C733" s="169"/>
      <c r="D733" s="79"/>
      <c r="E733" s="170"/>
      <c r="F733" s="170"/>
      <c r="G733" s="79"/>
    </row>
    <row r="734" spans="1:7">
      <c r="A734" s="168"/>
      <c r="B734" s="169"/>
      <c r="C734" s="169"/>
      <c r="D734" s="79"/>
      <c r="E734" s="170"/>
      <c r="F734" s="170"/>
      <c r="G734" s="79"/>
    </row>
    <row r="735" spans="1:7">
      <c r="A735" s="168"/>
      <c r="B735" s="169"/>
      <c r="C735" s="169"/>
      <c r="D735" s="79"/>
      <c r="E735" s="170"/>
      <c r="F735" s="170"/>
      <c r="G735" s="79"/>
    </row>
    <row r="736" spans="1:7">
      <c r="A736" s="168"/>
      <c r="B736" s="169"/>
      <c r="C736" s="169"/>
      <c r="D736" s="79"/>
      <c r="E736" s="170"/>
      <c r="F736" s="170"/>
      <c r="G736" s="79"/>
    </row>
    <row r="737" spans="1:7">
      <c r="A737" s="168"/>
      <c r="B737" s="169"/>
      <c r="C737" s="169"/>
      <c r="D737" s="79"/>
      <c r="E737" s="170"/>
      <c r="F737" s="170"/>
      <c r="G737" s="79"/>
    </row>
    <row r="738" spans="1:7">
      <c r="A738" s="168"/>
      <c r="B738" s="169"/>
      <c r="C738" s="169"/>
      <c r="D738" s="79"/>
      <c r="E738" s="170"/>
      <c r="F738" s="170"/>
      <c r="G738" s="79"/>
    </row>
    <row r="739" spans="1:7">
      <c r="A739" s="168"/>
      <c r="B739" s="169"/>
      <c r="C739" s="169"/>
      <c r="D739" s="79"/>
      <c r="E739" s="170"/>
      <c r="F739" s="170"/>
      <c r="G739" s="79"/>
    </row>
    <row r="740" spans="1:7">
      <c r="A740" s="168"/>
      <c r="B740" s="169"/>
      <c r="C740" s="169"/>
      <c r="D740" s="79"/>
      <c r="E740" s="170"/>
      <c r="F740" s="170"/>
      <c r="G740" s="79"/>
    </row>
    <row r="741" spans="1:7">
      <c r="A741" s="168"/>
      <c r="B741" s="169"/>
      <c r="C741" s="169"/>
      <c r="D741" s="79"/>
      <c r="E741" s="170"/>
      <c r="F741" s="170"/>
      <c r="G741" s="79"/>
    </row>
    <row r="742" spans="1:7">
      <c r="A742" s="168"/>
      <c r="B742" s="169"/>
      <c r="C742" s="169"/>
      <c r="D742" s="79"/>
      <c r="E742" s="170"/>
      <c r="F742" s="170"/>
      <c r="G742" s="79"/>
    </row>
    <row r="743" spans="1:7">
      <c r="A743" s="168"/>
      <c r="B743" s="169"/>
      <c r="C743" s="169"/>
      <c r="D743" s="79"/>
      <c r="E743" s="170"/>
      <c r="F743" s="170"/>
      <c r="G743" s="79"/>
    </row>
    <row r="744" spans="1:7">
      <c r="A744" s="168"/>
      <c r="B744" s="169"/>
      <c r="C744" s="169"/>
      <c r="D744" s="79"/>
      <c r="E744" s="170"/>
      <c r="F744" s="170"/>
      <c r="G744" s="79"/>
    </row>
    <row r="745" spans="1:7">
      <c r="A745" s="168"/>
      <c r="B745" s="169"/>
      <c r="C745" s="169"/>
      <c r="D745" s="79"/>
      <c r="E745" s="170"/>
      <c r="F745" s="170"/>
      <c r="G745" s="79"/>
    </row>
    <row r="746" spans="1:7">
      <c r="A746" s="168"/>
      <c r="B746" s="169"/>
      <c r="C746" s="169"/>
      <c r="D746" s="79"/>
      <c r="E746" s="170"/>
      <c r="F746" s="170"/>
      <c r="G746" s="79"/>
    </row>
    <row r="747" spans="1:7">
      <c r="A747" s="168"/>
      <c r="B747" s="169"/>
      <c r="C747" s="169"/>
      <c r="D747" s="79"/>
      <c r="E747" s="170"/>
      <c r="F747" s="170"/>
      <c r="G747" s="79"/>
    </row>
    <row r="748" spans="1:7">
      <c r="A748" s="168"/>
      <c r="B748" s="169"/>
      <c r="C748" s="169"/>
      <c r="D748" s="79"/>
      <c r="E748" s="170"/>
      <c r="F748" s="170"/>
      <c r="G748" s="79"/>
    </row>
    <row r="749" spans="1:7">
      <c r="A749" s="168"/>
      <c r="B749" s="169"/>
      <c r="C749" s="169"/>
      <c r="D749" s="79"/>
      <c r="E749" s="170"/>
      <c r="F749" s="170"/>
      <c r="G749" s="79"/>
    </row>
    <row r="750" spans="1:7">
      <c r="A750" s="168"/>
      <c r="B750" s="169"/>
      <c r="C750" s="169"/>
      <c r="D750" s="79"/>
      <c r="E750" s="170"/>
      <c r="F750" s="170"/>
      <c r="G750" s="79"/>
    </row>
    <row r="751" spans="1:7">
      <c r="A751" s="168"/>
      <c r="B751" s="169"/>
      <c r="C751" s="169"/>
      <c r="D751" s="79"/>
      <c r="E751" s="170"/>
      <c r="F751" s="170"/>
      <c r="G751" s="79"/>
    </row>
    <row r="752" spans="1:7">
      <c r="A752" s="168"/>
      <c r="B752" s="169"/>
      <c r="C752" s="169"/>
      <c r="D752" s="79"/>
      <c r="E752" s="170"/>
      <c r="F752" s="170"/>
      <c r="G752" s="79"/>
    </row>
    <row r="753" spans="1:7">
      <c r="A753" s="168"/>
      <c r="B753" s="169"/>
      <c r="C753" s="169"/>
      <c r="D753" s="79"/>
      <c r="E753" s="170"/>
      <c r="F753" s="170"/>
      <c r="G753" s="79"/>
    </row>
    <row r="754" spans="1:7">
      <c r="A754" s="168"/>
      <c r="B754" s="169"/>
      <c r="C754" s="169"/>
      <c r="D754" s="79"/>
      <c r="E754" s="170"/>
      <c r="F754" s="170"/>
      <c r="G754" s="79"/>
    </row>
    <row r="755" spans="1:7">
      <c r="A755" s="168"/>
      <c r="B755" s="169"/>
      <c r="C755" s="169"/>
      <c r="D755" s="79"/>
      <c r="E755" s="170"/>
      <c r="F755" s="170"/>
      <c r="G755" s="79"/>
    </row>
    <row r="756" spans="1:7">
      <c r="A756" s="168"/>
      <c r="B756" s="169"/>
      <c r="C756" s="169"/>
      <c r="D756" s="79"/>
      <c r="E756" s="170"/>
      <c r="F756" s="170"/>
      <c r="G756" s="79"/>
    </row>
    <row r="757" spans="1:7">
      <c r="A757" s="168"/>
      <c r="B757" s="169"/>
      <c r="C757" s="169"/>
      <c r="D757" s="79"/>
      <c r="E757" s="170"/>
      <c r="F757" s="170"/>
      <c r="G757" s="79"/>
    </row>
    <row r="758" spans="1:7">
      <c r="A758" s="168"/>
      <c r="B758" s="169"/>
      <c r="C758" s="169"/>
      <c r="D758" s="79"/>
      <c r="E758" s="170"/>
      <c r="F758" s="170"/>
      <c r="G758" s="79"/>
    </row>
    <row r="759" spans="1:7">
      <c r="A759" s="168"/>
      <c r="B759" s="169"/>
      <c r="C759" s="169"/>
      <c r="D759" s="79"/>
      <c r="E759" s="170"/>
      <c r="F759" s="170"/>
      <c r="G759" s="79"/>
    </row>
    <row r="760" spans="1:7">
      <c r="A760" s="168"/>
      <c r="B760" s="169"/>
      <c r="C760" s="169"/>
      <c r="D760" s="79"/>
      <c r="E760" s="170"/>
      <c r="F760" s="170"/>
      <c r="G760" s="79"/>
    </row>
    <row r="761" spans="1:7">
      <c r="A761" s="168"/>
      <c r="B761" s="169"/>
      <c r="C761" s="169"/>
      <c r="D761" s="79"/>
      <c r="E761" s="170"/>
      <c r="F761" s="170"/>
      <c r="G761" s="79"/>
    </row>
    <row r="762" spans="1:7">
      <c r="A762" s="168"/>
      <c r="B762" s="169"/>
      <c r="C762" s="169"/>
      <c r="D762" s="79"/>
      <c r="E762" s="170"/>
      <c r="F762" s="170"/>
      <c r="G762" s="79"/>
    </row>
    <row r="763" spans="1:7">
      <c r="A763" s="168"/>
      <c r="B763" s="169"/>
      <c r="C763" s="169"/>
      <c r="D763" s="79"/>
      <c r="E763" s="170"/>
      <c r="F763" s="170"/>
      <c r="G763" s="79"/>
    </row>
    <row r="764" spans="1:7">
      <c r="A764" s="168"/>
      <c r="B764" s="169"/>
      <c r="C764" s="169"/>
      <c r="D764" s="79"/>
      <c r="E764" s="170"/>
      <c r="F764" s="170"/>
      <c r="G764" s="79"/>
    </row>
    <row r="765" spans="1:7">
      <c r="A765" s="168"/>
      <c r="B765" s="169"/>
      <c r="C765" s="169"/>
      <c r="D765" s="79"/>
      <c r="E765" s="170"/>
      <c r="F765" s="170"/>
      <c r="G765" s="79"/>
    </row>
    <row r="766" spans="1:7">
      <c r="A766" s="168"/>
      <c r="B766" s="169"/>
      <c r="C766" s="169"/>
      <c r="D766" s="79"/>
      <c r="E766" s="170"/>
      <c r="F766" s="170"/>
      <c r="G766" s="79"/>
    </row>
    <row r="767" spans="1:7">
      <c r="A767" s="168"/>
      <c r="B767" s="169"/>
      <c r="C767" s="169"/>
      <c r="D767" s="79"/>
      <c r="E767" s="170"/>
      <c r="F767" s="170"/>
      <c r="G767" s="79"/>
    </row>
    <row r="768" spans="1:7">
      <c r="A768" s="168"/>
      <c r="B768" s="169"/>
      <c r="C768" s="169"/>
      <c r="D768" s="79"/>
      <c r="E768" s="170"/>
      <c r="F768" s="170"/>
      <c r="G768" s="79"/>
    </row>
    <row r="769" spans="1:7">
      <c r="A769" s="168"/>
      <c r="B769" s="169"/>
      <c r="C769" s="169"/>
      <c r="D769" s="79"/>
      <c r="E769" s="170"/>
      <c r="F769" s="170"/>
      <c r="G769" s="79"/>
    </row>
    <row r="770" spans="1:7">
      <c r="A770" s="168"/>
      <c r="B770" s="169"/>
      <c r="C770" s="169"/>
      <c r="D770" s="79"/>
      <c r="E770" s="170"/>
      <c r="F770" s="170"/>
      <c r="G770" s="79"/>
    </row>
    <row r="771" spans="1:7">
      <c r="A771" s="168"/>
      <c r="B771" s="169"/>
      <c r="C771" s="169"/>
      <c r="D771" s="79"/>
      <c r="E771" s="170"/>
      <c r="F771" s="170"/>
      <c r="G771" s="79"/>
    </row>
    <row r="772" spans="1:7">
      <c r="A772" s="168"/>
      <c r="B772" s="169"/>
      <c r="C772" s="169"/>
      <c r="D772" s="79"/>
      <c r="E772" s="170"/>
      <c r="F772" s="170"/>
      <c r="G772" s="79"/>
    </row>
    <row r="773" spans="1:7">
      <c r="A773" s="168"/>
      <c r="B773" s="169"/>
      <c r="C773" s="169"/>
      <c r="D773" s="79"/>
      <c r="E773" s="170"/>
      <c r="F773" s="170"/>
      <c r="G773" s="79"/>
    </row>
    <row r="774" spans="1:7">
      <c r="A774" s="168"/>
      <c r="B774" s="169"/>
      <c r="C774" s="169"/>
      <c r="D774" s="79"/>
      <c r="E774" s="170"/>
      <c r="F774" s="170"/>
      <c r="G774" s="79"/>
    </row>
    <row r="775" spans="1:7">
      <c r="A775" s="168"/>
      <c r="B775" s="169"/>
      <c r="C775" s="169"/>
      <c r="D775" s="79"/>
      <c r="E775" s="170"/>
      <c r="F775" s="170"/>
      <c r="G775" s="79"/>
    </row>
    <row r="776" spans="1:7">
      <c r="A776" s="168"/>
      <c r="B776" s="169"/>
      <c r="C776" s="169"/>
      <c r="D776" s="79"/>
      <c r="E776" s="170"/>
      <c r="F776" s="170"/>
      <c r="G776" s="79"/>
    </row>
    <row r="777" spans="1:7">
      <c r="A777" s="168"/>
      <c r="B777" s="169"/>
      <c r="C777" s="169"/>
      <c r="D777" s="79"/>
      <c r="E777" s="170"/>
      <c r="F777" s="170"/>
      <c r="G777" s="79"/>
    </row>
    <row r="778" spans="1:7">
      <c r="A778" s="168"/>
      <c r="B778" s="169"/>
      <c r="C778" s="169"/>
      <c r="D778" s="79"/>
      <c r="E778" s="170"/>
      <c r="F778" s="170"/>
      <c r="G778" s="79"/>
    </row>
    <row r="779" spans="1:7">
      <c r="A779" s="168"/>
      <c r="B779" s="169"/>
      <c r="C779" s="169"/>
      <c r="D779" s="79"/>
      <c r="E779" s="170"/>
      <c r="F779" s="170"/>
      <c r="G779" s="79"/>
    </row>
    <row r="780" spans="1:7">
      <c r="A780" s="168"/>
      <c r="B780" s="169"/>
      <c r="C780" s="169"/>
      <c r="D780" s="79"/>
      <c r="E780" s="170"/>
      <c r="F780" s="170"/>
      <c r="G780" s="79"/>
    </row>
    <row r="781" spans="1:7">
      <c r="A781" s="168"/>
      <c r="B781" s="169"/>
      <c r="C781" s="169"/>
      <c r="D781" s="79"/>
      <c r="E781" s="170"/>
      <c r="F781" s="170"/>
      <c r="G781" s="79"/>
    </row>
    <row r="782" spans="1:7">
      <c r="A782" s="168"/>
      <c r="B782" s="169"/>
      <c r="C782" s="169"/>
      <c r="D782" s="79"/>
      <c r="E782" s="170"/>
      <c r="F782" s="170"/>
      <c r="G782" s="79"/>
    </row>
    <row r="783" spans="1:7">
      <c r="A783" s="168"/>
      <c r="B783" s="169"/>
      <c r="C783" s="169"/>
      <c r="D783" s="79"/>
      <c r="E783" s="170"/>
      <c r="F783" s="170"/>
      <c r="G783" s="79"/>
    </row>
    <row r="784" spans="1:7">
      <c r="A784" s="168"/>
      <c r="B784" s="169"/>
      <c r="C784" s="169"/>
      <c r="D784" s="79"/>
      <c r="E784" s="170"/>
      <c r="F784" s="170"/>
      <c r="G784" s="79"/>
    </row>
    <row r="785" spans="1:7">
      <c r="A785" s="168"/>
      <c r="B785" s="169"/>
      <c r="C785" s="169"/>
      <c r="D785" s="79"/>
      <c r="E785" s="170"/>
      <c r="F785" s="170"/>
      <c r="G785" s="79"/>
    </row>
    <row r="786" spans="1:7">
      <c r="A786" s="168"/>
      <c r="B786" s="169"/>
      <c r="C786" s="169"/>
      <c r="D786" s="79"/>
      <c r="E786" s="170"/>
      <c r="F786" s="170"/>
      <c r="G786" s="79"/>
    </row>
    <row r="787" spans="1:7">
      <c r="A787" s="168"/>
      <c r="B787" s="169"/>
      <c r="C787" s="169"/>
      <c r="D787" s="79"/>
      <c r="E787" s="170"/>
      <c r="F787" s="170"/>
      <c r="G787" s="79"/>
    </row>
    <row r="788" spans="1:7">
      <c r="A788" s="168"/>
      <c r="B788" s="169"/>
      <c r="C788" s="169"/>
      <c r="D788" s="79"/>
      <c r="E788" s="170"/>
      <c r="F788" s="170"/>
      <c r="G788" s="79"/>
    </row>
    <row r="789" spans="1:7">
      <c r="A789" s="168"/>
      <c r="B789" s="169"/>
      <c r="C789" s="169"/>
      <c r="D789" s="79"/>
      <c r="E789" s="170"/>
      <c r="F789" s="170"/>
      <c r="G789" s="79"/>
    </row>
    <row r="790" spans="1:7">
      <c r="A790" s="168"/>
      <c r="B790" s="169"/>
      <c r="C790" s="169"/>
      <c r="D790" s="79"/>
      <c r="E790" s="170"/>
      <c r="F790" s="170"/>
      <c r="G790" s="79"/>
    </row>
    <row r="791" spans="1:7">
      <c r="A791" s="168"/>
      <c r="B791" s="169"/>
      <c r="C791" s="169"/>
      <c r="D791" s="79"/>
      <c r="E791" s="170"/>
      <c r="F791" s="170"/>
      <c r="G791" s="79"/>
    </row>
    <row r="792" spans="1:7">
      <c r="A792" s="168"/>
      <c r="B792" s="169"/>
      <c r="C792" s="169"/>
      <c r="D792" s="79"/>
      <c r="E792" s="170"/>
      <c r="F792" s="170"/>
      <c r="G792" s="79"/>
    </row>
    <row r="793" spans="1:7">
      <c r="A793" s="168"/>
      <c r="B793" s="169"/>
      <c r="C793" s="169"/>
      <c r="D793" s="79"/>
      <c r="E793" s="170"/>
      <c r="F793" s="170"/>
      <c r="G793" s="79"/>
    </row>
    <row r="794" spans="1:7">
      <c r="A794" s="168"/>
      <c r="B794" s="169"/>
      <c r="C794" s="169"/>
      <c r="D794" s="79"/>
      <c r="E794" s="170"/>
      <c r="F794" s="170"/>
      <c r="G794" s="79"/>
    </row>
    <row r="795" spans="1:7">
      <c r="A795" s="168"/>
      <c r="B795" s="169"/>
      <c r="C795" s="169"/>
      <c r="D795" s="79"/>
      <c r="E795" s="170"/>
      <c r="F795" s="170"/>
      <c r="G795" s="79"/>
    </row>
    <row r="796" spans="1:7">
      <c r="A796" s="168"/>
      <c r="B796" s="169"/>
      <c r="C796" s="169"/>
      <c r="D796" s="79"/>
      <c r="E796" s="170"/>
      <c r="F796" s="170"/>
      <c r="G796" s="79"/>
    </row>
    <row r="797" spans="1:7">
      <c r="A797" s="168"/>
      <c r="B797" s="169"/>
      <c r="C797" s="169"/>
      <c r="D797" s="79"/>
      <c r="E797" s="170"/>
      <c r="F797" s="170"/>
      <c r="G797" s="79"/>
    </row>
    <row r="798" spans="1:7">
      <c r="A798" s="168"/>
      <c r="B798" s="169"/>
      <c r="C798" s="169"/>
      <c r="D798" s="79"/>
      <c r="E798" s="170"/>
      <c r="F798" s="170"/>
      <c r="G798" s="79"/>
    </row>
    <row r="799" spans="1:7">
      <c r="A799" s="168"/>
      <c r="B799" s="169"/>
      <c r="C799" s="169"/>
      <c r="D799" s="79"/>
      <c r="E799" s="170"/>
      <c r="F799" s="170"/>
      <c r="G799" s="79"/>
    </row>
    <row r="800" spans="1:7">
      <c r="A800" s="168"/>
      <c r="B800" s="169"/>
      <c r="C800" s="169"/>
      <c r="D800" s="79"/>
      <c r="E800" s="170"/>
      <c r="F800" s="170"/>
      <c r="G800" s="79"/>
    </row>
    <row r="801" spans="1:7">
      <c r="A801" s="168"/>
      <c r="B801" s="169"/>
      <c r="C801" s="169"/>
      <c r="D801" s="79"/>
      <c r="E801" s="170"/>
      <c r="F801" s="170"/>
      <c r="G801" s="79"/>
    </row>
    <row r="802" spans="1:7">
      <c r="A802" s="168"/>
      <c r="B802" s="169"/>
      <c r="C802" s="169"/>
      <c r="D802" s="79"/>
      <c r="E802" s="170"/>
      <c r="F802" s="170"/>
      <c r="G802" s="79"/>
    </row>
    <row r="803" spans="1:7">
      <c r="A803" s="168"/>
      <c r="B803" s="169"/>
      <c r="C803" s="169"/>
      <c r="D803" s="79"/>
      <c r="E803" s="170"/>
      <c r="F803" s="170"/>
      <c r="G803" s="79"/>
    </row>
    <row r="804" spans="1:7">
      <c r="A804" s="168"/>
      <c r="B804" s="169"/>
      <c r="C804" s="169"/>
      <c r="D804" s="79"/>
      <c r="E804" s="170"/>
      <c r="F804" s="170"/>
      <c r="G804" s="79"/>
    </row>
    <row r="805" spans="1:7">
      <c r="A805" s="168"/>
      <c r="B805" s="169"/>
      <c r="C805" s="169"/>
      <c r="D805" s="79"/>
      <c r="E805" s="170"/>
      <c r="F805" s="170"/>
      <c r="G805" s="79"/>
    </row>
    <row r="806" spans="1:7">
      <c r="A806" s="168"/>
      <c r="B806" s="169"/>
      <c r="C806" s="169"/>
      <c r="D806" s="79"/>
      <c r="E806" s="170"/>
      <c r="F806" s="170"/>
      <c r="G806" s="79"/>
    </row>
    <row r="807" spans="1:7">
      <c r="A807" s="168"/>
      <c r="B807" s="169"/>
      <c r="C807" s="169"/>
      <c r="D807" s="79"/>
      <c r="E807" s="170"/>
      <c r="F807" s="170"/>
      <c r="G807" s="79"/>
    </row>
    <row r="808" spans="1:7">
      <c r="A808" s="168"/>
      <c r="B808" s="169"/>
      <c r="C808" s="169"/>
      <c r="D808" s="79"/>
      <c r="E808" s="170"/>
      <c r="F808" s="170"/>
      <c r="G808" s="79"/>
    </row>
    <row r="809" spans="1:7">
      <c r="A809" s="168"/>
      <c r="B809" s="169"/>
      <c r="C809" s="169"/>
      <c r="D809" s="79"/>
      <c r="E809" s="170"/>
      <c r="F809" s="170"/>
      <c r="G809" s="79"/>
    </row>
    <row r="810" spans="1:7">
      <c r="A810" s="168"/>
      <c r="B810" s="169"/>
      <c r="C810" s="169"/>
      <c r="D810" s="79"/>
      <c r="E810" s="170"/>
      <c r="F810" s="170"/>
      <c r="G810" s="79"/>
    </row>
    <row r="811" spans="1:7">
      <c r="A811" s="168"/>
      <c r="B811" s="169"/>
      <c r="C811" s="169"/>
      <c r="D811" s="79"/>
      <c r="E811" s="170"/>
      <c r="F811" s="170"/>
      <c r="G811" s="79"/>
    </row>
    <row r="812" spans="1:7">
      <c r="A812" s="168"/>
      <c r="B812" s="169"/>
      <c r="C812" s="169"/>
      <c r="D812" s="79"/>
      <c r="E812" s="170"/>
      <c r="F812" s="170"/>
      <c r="G812" s="79"/>
    </row>
    <row r="813" spans="1:7">
      <c r="A813" s="168"/>
      <c r="B813" s="169"/>
      <c r="C813" s="169"/>
      <c r="D813" s="79"/>
      <c r="E813" s="170"/>
      <c r="F813" s="170"/>
      <c r="G813" s="79"/>
    </row>
    <row r="814" spans="1:7">
      <c r="A814" s="168"/>
      <c r="B814" s="169"/>
      <c r="C814" s="169"/>
      <c r="D814" s="79"/>
      <c r="E814" s="170"/>
      <c r="F814" s="170"/>
      <c r="G814" s="79"/>
    </row>
    <row r="815" spans="1:7">
      <c r="A815" s="168"/>
      <c r="B815" s="169"/>
      <c r="C815" s="169"/>
      <c r="D815" s="79"/>
      <c r="E815" s="170"/>
      <c r="F815" s="170"/>
      <c r="G815" s="79"/>
    </row>
    <row r="816" spans="1:7">
      <c r="A816" s="168"/>
      <c r="B816" s="169"/>
      <c r="C816" s="169"/>
      <c r="D816" s="79"/>
      <c r="E816" s="170"/>
      <c r="F816" s="170"/>
      <c r="G816" s="79"/>
    </row>
    <row r="817" spans="1:7">
      <c r="A817" s="168"/>
      <c r="B817" s="169"/>
      <c r="C817" s="169"/>
      <c r="D817" s="79"/>
      <c r="E817" s="170"/>
      <c r="F817" s="170"/>
      <c r="G817" s="79"/>
    </row>
    <row r="818" spans="1:7">
      <c r="A818" s="168"/>
      <c r="B818" s="169"/>
      <c r="C818" s="169"/>
      <c r="D818" s="79"/>
      <c r="E818" s="170"/>
      <c r="F818" s="170"/>
      <c r="G818" s="79"/>
    </row>
    <row r="819" spans="1:7">
      <c r="A819" s="168"/>
      <c r="B819" s="169"/>
      <c r="C819" s="169"/>
      <c r="D819" s="79"/>
      <c r="E819" s="170"/>
      <c r="F819" s="170"/>
      <c r="G819" s="79"/>
    </row>
    <row r="820" spans="1:7">
      <c r="A820" s="168"/>
      <c r="B820" s="169"/>
      <c r="C820" s="169"/>
      <c r="D820" s="79"/>
      <c r="E820" s="170"/>
      <c r="F820" s="170"/>
      <c r="G820" s="79"/>
    </row>
    <row r="821" spans="1:7">
      <c r="A821" s="168"/>
      <c r="B821" s="169"/>
      <c r="C821" s="169"/>
      <c r="D821" s="79"/>
      <c r="E821" s="170"/>
      <c r="F821" s="170"/>
      <c r="G821" s="79"/>
    </row>
    <row r="822" spans="1:7">
      <c r="A822" s="168"/>
      <c r="B822" s="169"/>
      <c r="C822" s="169"/>
      <c r="D822" s="79"/>
      <c r="E822" s="170"/>
      <c r="F822" s="170"/>
      <c r="G822" s="79"/>
    </row>
    <row r="823" spans="1:7">
      <c r="A823" s="168"/>
      <c r="B823" s="169"/>
      <c r="C823" s="169"/>
      <c r="D823" s="79"/>
      <c r="E823" s="170"/>
      <c r="F823" s="170"/>
      <c r="G823" s="79"/>
    </row>
    <row r="824" spans="1:7">
      <c r="A824" s="168"/>
      <c r="B824" s="169"/>
      <c r="C824" s="169"/>
      <c r="D824" s="79"/>
      <c r="E824" s="170"/>
      <c r="F824" s="170"/>
      <c r="G824" s="79"/>
    </row>
    <row r="825" spans="1:7">
      <c r="A825" s="168"/>
      <c r="B825" s="169"/>
      <c r="C825" s="169"/>
      <c r="D825" s="79"/>
      <c r="E825" s="170"/>
      <c r="F825" s="170"/>
      <c r="G825" s="79"/>
    </row>
    <row r="826" spans="1:7">
      <c r="A826" s="168"/>
      <c r="B826" s="169"/>
      <c r="C826" s="169"/>
      <c r="D826" s="79"/>
      <c r="E826" s="170"/>
      <c r="F826" s="170"/>
      <c r="G826" s="79"/>
    </row>
    <row r="827" spans="1:7">
      <c r="A827" s="168"/>
      <c r="B827" s="169"/>
      <c r="C827" s="169"/>
      <c r="D827" s="79"/>
      <c r="E827" s="170"/>
      <c r="F827" s="170"/>
      <c r="G827" s="79"/>
    </row>
    <row r="828" spans="1:7">
      <c r="A828" s="168"/>
      <c r="B828" s="169"/>
      <c r="C828" s="169"/>
      <c r="D828" s="79"/>
      <c r="E828" s="170"/>
      <c r="F828" s="170"/>
      <c r="G828" s="79"/>
    </row>
    <row r="829" spans="1:7">
      <c r="A829" s="168"/>
      <c r="B829" s="169"/>
      <c r="C829" s="169"/>
      <c r="D829" s="79"/>
      <c r="E829" s="170"/>
      <c r="F829" s="170"/>
      <c r="G829" s="79"/>
    </row>
    <row r="830" spans="1:7">
      <c r="A830" s="168"/>
      <c r="B830" s="169"/>
      <c r="C830" s="169"/>
      <c r="D830" s="79"/>
      <c r="E830" s="170"/>
      <c r="F830" s="170"/>
      <c r="G830" s="79"/>
    </row>
    <row r="831" spans="1:7">
      <c r="A831" s="168"/>
      <c r="B831" s="169"/>
      <c r="C831" s="169"/>
      <c r="D831" s="79"/>
      <c r="E831" s="170"/>
      <c r="F831" s="170"/>
      <c r="G831" s="79"/>
    </row>
    <row r="832" spans="1:7">
      <c r="A832" s="168"/>
      <c r="B832" s="169"/>
      <c r="C832" s="169"/>
      <c r="D832" s="79"/>
      <c r="E832" s="170"/>
      <c r="F832" s="170"/>
      <c r="G832" s="79"/>
    </row>
    <row r="833" spans="1:7">
      <c r="A833" s="168"/>
      <c r="B833" s="169"/>
      <c r="C833" s="169"/>
      <c r="D833" s="79"/>
      <c r="E833" s="170"/>
      <c r="F833" s="170"/>
      <c r="G833" s="79"/>
    </row>
    <row r="834" spans="1:7">
      <c r="A834" s="168"/>
      <c r="B834" s="169"/>
      <c r="C834" s="169"/>
      <c r="D834" s="79"/>
      <c r="E834" s="170"/>
      <c r="F834" s="170"/>
      <c r="G834" s="79"/>
    </row>
    <row r="835" spans="1:7">
      <c r="A835" s="168"/>
      <c r="B835" s="169"/>
      <c r="C835" s="169"/>
      <c r="D835" s="79"/>
      <c r="E835" s="170"/>
      <c r="F835" s="170"/>
      <c r="G835" s="79"/>
    </row>
    <row r="836" spans="1:7">
      <c r="A836" s="168"/>
      <c r="B836" s="169"/>
      <c r="C836" s="169"/>
      <c r="D836" s="79"/>
      <c r="E836" s="170"/>
      <c r="F836" s="170"/>
      <c r="G836" s="79"/>
    </row>
    <row r="837" spans="1:7">
      <c r="A837" s="168"/>
      <c r="B837" s="169"/>
      <c r="C837" s="169"/>
      <c r="D837" s="79"/>
      <c r="E837" s="170"/>
      <c r="F837" s="170"/>
      <c r="G837" s="79"/>
    </row>
    <row r="838" spans="1:7">
      <c r="A838" s="168"/>
      <c r="B838" s="169"/>
      <c r="C838" s="169"/>
      <c r="D838" s="79"/>
      <c r="E838" s="170"/>
      <c r="F838" s="170"/>
      <c r="G838" s="79"/>
    </row>
    <row r="839" spans="1:7">
      <c r="A839" s="168"/>
      <c r="B839" s="169"/>
      <c r="C839" s="169"/>
      <c r="D839" s="79"/>
      <c r="E839" s="170"/>
      <c r="F839" s="170"/>
      <c r="G839" s="79"/>
    </row>
    <row r="840" spans="1:7">
      <c r="A840" s="168"/>
      <c r="B840" s="169"/>
      <c r="C840" s="169"/>
      <c r="D840" s="79"/>
      <c r="E840" s="170"/>
      <c r="F840" s="170"/>
      <c r="G840" s="79"/>
    </row>
    <row r="841" spans="1:7">
      <c r="A841" s="168"/>
      <c r="B841" s="169"/>
      <c r="C841" s="169"/>
      <c r="D841" s="79"/>
      <c r="E841" s="170"/>
      <c r="F841" s="170"/>
      <c r="G841" s="79"/>
    </row>
    <row r="842" spans="1:7">
      <c r="A842" s="168"/>
      <c r="B842" s="169"/>
      <c r="C842" s="169"/>
      <c r="D842" s="79"/>
      <c r="E842" s="170"/>
      <c r="F842" s="170"/>
      <c r="G842" s="79"/>
    </row>
    <row r="843" spans="1:7">
      <c r="A843" s="168"/>
      <c r="B843" s="169"/>
      <c r="C843" s="169"/>
      <c r="D843" s="79"/>
      <c r="E843" s="170"/>
      <c r="F843" s="170"/>
      <c r="G843" s="79"/>
    </row>
    <row r="844" spans="1:7">
      <c r="A844" s="168"/>
      <c r="B844" s="169"/>
      <c r="C844" s="169"/>
      <c r="D844" s="79"/>
      <c r="E844" s="170"/>
      <c r="F844" s="170"/>
      <c r="G844" s="79"/>
    </row>
    <row r="845" spans="1:7">
      <c r="A845" s="168"/>
      <c r="B845" s="169"/>
      <c r="C845" s="169"/>
      <c r="D845" s="79"/>
      <c r="E845" s="170"/>
      <c r="F845" s="170"/>
      <c r="G845" s="79"/>
    </row>
    <row r="846" spans="1:7">
      <c r="A846" s="168"/>
      <c r="B846" s="169"/>
      <c r="C846" s="169"/>
      <c r="D846" s="79"/>
      <c r="E846" s="170"/>
      <c r="F846" s="170"/>
      <c r="G846" s="79"/>
    </row>
    <row r="847" spans="1:7">
      <c r="A847" s="168"/>
      <c r="B847" s="169"/>
      <c r="C847" s="169"/>
      <c r="D847" s="79"/>
      <c r="E847" s="170"/>
      <c r="F847" s="170"/>
      <c r="G847" s="79"/>
    </row>
    <row r="848" spans="1:7">
      <c r="A848" s="168"/>
      <c r="B848" s="169"/>
      <c r="C848" s="169"/>
      <c r="D848" s="79"/>
      <c r="E848" s="170"/>
      <c r="F848" s="170"/>
      <c r="G848" s="79"/>
    </row>
    <row r="849" spans="1:7">
      <c r="A849" s="168"/>
      <c r="B849" s="169"/>
      <c r="C849" s="169"/>
      <c r="D849" s="79"/>
      <c r="E849" s="170"/>
      <c r="F849" s="170"/>
      <c r="G849" s="79"/>
    </row>
    <row r="850" spans="1:7">
      <c r="A850" s="168"/>
      <c r="B850" s="169"/>
      <c r="C850" s="169"/>
      <c r="D850" s="79"/>
      <c r="E850" s="170"/>
      <c r="F850" s="170"/>
      <c r="G850" s="79"/>
    </row>
    <row r="851" spans="1:7">
      <c r="A851" s="168"/>
      <c r="B851" s="169"/>
      <c r="C851" s="169"/>
      <c r="D851" s="79"/>
      <c r="E851" s="170"/>
      <c r="F851" s="170"/>
      <c r="G851" s="79"/>
    </row>
    <row r="852" spans="1:7">
      <c r="A852" s="168"/>
      <c r="B852" s="169"/>
      <c r="C852" s="169"/>
      <c r="D852" s="79"/>
      <c r="E852" s="170"/>
      <c r="F852" s="170"/>
      <c r="G852" s="79"/>
    </row>
    <row r="853" spans="1:7">
      <c r="A853" s="168"/>
      <c r="B853" s="169"/>
      <c r="C853" s="169"/>
      <c r="D853" s="79"/>
      <c r="E853" s="170"/>
      <c r="F853" s="170"/>
      <c r="G853" s="79"/>
    </row>
    <row r="854" spans="1:7">
      <c r="A854" s="168"/>
      <c r="B854" s="169"/>
      <c r="C854" s="169"/>
      <c r="D854" s="79"/>
      <c r="E854" s="170"/>
      <c r="F854" s="170"/>
      <c r="G854" s="79"/>
    </row>
    <row r="855" spans="1:7">
      <c r="A855" s="168"/>
      <c r="B855" s="169"/>
      <c r="C855" s="169"/>
      <c r="D855" s="79"/>
      <c r="E855" s="170"/>
      <c r="F855" s="170"/>
      <c r="G855" s="79"/>
    </row>
    <row r="856" spans="1:7">
      <c r="A856" s="168"/>
      <c r="B856" s="169"/>
      <c r="C856" s="169"/>
      <c r="D856" s="79"/>
      <c r="E856" s="170"/>
      <c r="F856" s="170"/>
      <c r="G856" s="79"/>
    </row>
    <row r="857" spans="1:7">
      <c r="A857" s="168"/>
      <c r="B857" s="169"/>
      <c r="C857" s="169"/>
      <c r="D857" s="79"/>
      <c r="E857" s="170"/>
      <c r="F857" s="170"/>
      <c r="G857" s="79"/>
    </row>
    <row r="858" spans="1:7">
      <c r="A858" s="168"/>
      <c r="B858" s="169"/>
      <c r="C858" s="169"/>
      <c r="D858" s="79"/>
      <c r="E858" s="170"/>
      <c r="F858" s="170"/>
      <c r="G858" s="79"/>
    </row>
    <row r="859" spans="1:7">
      <c r="A859" s="168"/>
      <c r="B859" s="169"/>
      <c r="C859" s="169"/>
      <c r="D859" s="79"/>
      <c r="E859" s="170"/>
      <c r="F859" s="170"/>
      <c r="G859" s="79"/>
    </row>
    <row r="860" spans="1:7">
      <c r="A860" s="168"/>
      <c r="B860" s="169"/>
      <c r="C860" s="169"/>
      <c r="D860" s="79"/>
      <c r="E860" s="170"/>
      <c r="F860" s="170"/>
      <c r="G860" s="79"/>
    </row>
    <row r="861" spans="1:7">
      <c r="A861" s="168"/>
      <c r="B861" s="169"/>
      <c r="C861" s="169"/>
      <c r="D861" s="79"/>
      <c r="E861" s="170"/>
      <c r="F861" s="170"/>
      <c r="G861" s="79"/>
    </row>
    <row r="862" spans="1:7">
      <c r="A862" s="168"/>
      <c r="B862" s="169"/>
      <c r="C862" s="169"/>
      <c r="D862" s="79"/>
      <c r="E862" s="170"/>
      <c r="F862" s="170"/>
      <c r="G862" s="79"/>
    </row>
    <row r="863" spans="1:7">
      <c r="A863" s="168"/>
      <c r="B863" s="169"/>
      <c r="C863" s="169"/>
      <c r="D863" s="79"/>
      <c r="E863" s="170"/>
      <c r="F863" s="170"/>
      <c r="G863" s="79"/>
    </row>
    <row r="864" spans="1:7">
      <c r="A864" s="168"/>
      <c r="B864" s="169"/>
      <c r="C864" s="169"/>
      <c r="D864" s="79"/>
      <c r="E864" s="170"/>
      <c r="F864" s="170"/>
      <c r="G864" s="79"/>
    </row>
    <row r="865" spans="1:7">
      <c r="A865" s="168"/>
      <c r="B865" s="169"/>
      <c r="C865" s="169"/>
      <c r="D865" s="79"/>
      <c r="E865" s="170"/>
      <c r="F865" s="170"/>
      <c r="G865" s="79"/>
    </row>
    <row r="866" spans="1:7">
      <c r="A866" s="168"/>
      <c r="B866" s="169"/>
      <c r="C866" s="169"/>
      <c r="D866" s="79"/>
      <c r="E866" s="170"/>
      <c r="F866" s="170"/>
      <c r="G866" s="79"/>
    </row>
    <row r="867" spans="1:7">
      <c r="A867" s="168"/>
      <c r="B867" s="169"/>
      <c r="C867" s="169"/>
      <c r="D867" s="79"/>
      <c r="E867" s="170"/>
      <c r="F867" s="170"/>
      <c r="G867" s="79"/>
    </row>
    <row r="868" spans="1:7">
      <c r="A868" s="168"/>
      <c r="B868" s="169"/>
      <c r="C868" s="169"/>
      <c r="D868" s="79"/>
      <c r="E868" s="170"/>
      <c r="F868" s="170"/>
      <c r="G868" s="79"/>
    </row>
    <row r="869" spans="1:7">
      <c r="A869" s="168"/>
      <c r="B869" s="169"/>
      <c r="C869" s="169"/>
      <c r="D869" s="79"/>
      <c r="E869" s="170"/>
      <c r="F869" s="170"/>
      <c r="G869" s="79"/>
    </row>
    <row r="870" spans="1:7">
      <c r="A870" s="168"/>
      <c r="B870" s="169"/>
      <c r="C870" s="169"/>
      <c r="D870" s="79"/>
      <c r="E870" s="170"/>
      <c r="F870" s="170"/>
      <c r="G870" s="79"/>
    </row>
    <row r="871" spans="1:7">
      <c r="A871" s="168"/>
      <c r="B871" s="169"/>
      <c r="C871" s="169"/>
      <c r="D871" s="79"/>
      <c r="E871" s="170"/>
      <c r="F871" s="170"/>
      <c r="G871" s="79"/>
    </row>
    <row r="872" spans="1:7">
      <c r="A872" s="168"/>
      <c r="B872" s="169"/>
      <c r="C872" s="169"/>
      <c r="D872" s="79"/>
      <c r="E872" s="170"/>
      <c r="F872" s="170"/>
      <c r="G872" s="79"/>
    </row>
    <row r="873" spans="1:7">
      <c r="A873" s="168"/>
      <c r="B873" s="169"/>
      <c r="C873" s="169"/>
      <c r="D873" s="79"/>
      <c r="E873" s="170"/>
      <c r="F873" s="170"/>
      <c r="G873" s="79"/>
    </row>
    <row r="874" spans="1:7">
      <c r="A874" s="168"/>
      <c r="B874" s="169"/>
      <c r="C874" s="169"/>
      <c r="D874" s="79"/>
      <c r="E874" s="170"/>
      <c r="F874" s="170"/>
      <c r="G874" s="79"/>
    </row>
    <row r="875" spans="1:7">
      <c r="A875" s="168"/>
      <c r="B875" s="169"/>
      <c r="C875" s="169"/>
      <c r="D875" s="79"/>
      <c r="E875" s="170"/>
      <c r="F875" s="170"/>
      <c r="G875" s="79"/>
    </row>
    <row r="876" spans="1:7">
      <c r="A876" s="168"/>
      <c r="B876" s="169"/>
      <c r="C876" s="169"/>
      <c r="D876" s="79"/>
      <c r="E876" s="170"/>
      <c r="F876" s="170"/>
      <c r="G876" s="79"/>
    </row>
    <row r="877" spans="1:7">
      <c r="A877" s="168"/>
      <c r="B877" s="169"/>
      <c r="C877" s="169"/>
      <c r="D877" s="79"/>
      <c r="E877" s="170"/>
      <c r="F877" s="170"/>
      <c r="G877" s="79"/>
    </row>
    <row r="878" spans="1:7">
      <c r="A878" s="168"/>
      <c r="B878" s="169"/>
      <c r="C878" s="169"/>
      <c r="D878" s="79"/>
      <c r="E878" s="170"/>
      <c r="F878" s="170"/>
      <c r="G878" s="79"/>
    </row>
    <row r="879" spans="1:7">
      <c r="A879" s="168"/>
      <c r="B879" s="169"/>
      <c r="C879" s="169"/>
      <c r="D879" s="79"/>
      <c r="E879" s="170"/>
      <c r="F879" s="170"/>
      <c r="G879" s="79"/>
    </row>
    <row r="880" spans="1:7">
      <c r="A880" s="168"/>
      <c r="B880" s="169"/>
      <c r="C880" s="169"/>
      <c r="D880" s="79"/>
      <c r="E880" s="170"/>
      <c r="F880" s="170"/>
      <c r="G880" s="79"/>
    </row>
    <row r="881" spans="1:7">
      <c r="A881" s="168"/>
      <c r="B881" s="169"/>
      <c r="C881" s="169"/>
      <c r="D881" s="79"/>
      <c r="E881" s="170"/>
      <c r="F881" s="170"/>
      <c r="G881" s="79"/>
    </row>
    <row r="882" spans="1:7">
      <c r="A882" s="168"/>
      <c r="B882" s="169"/>
      <c r="C882" s="169"/>
      <c r="D882" s="79"/>
      <c r="E882" s="170"/>
      <c r="F882" s="170"/>
      <c r="G882" s="79"/>
    </row>
    <row r="883" spans="1:7">
      <c r="A883" s="168"/>
      <c r="B883" s="169"/>
      <c r="C883" s="169"/>
      <c r="D883" s="79"/>
      <c r="E883" s="170"/>
      <c r="F883" s="170"/>
      <c r="G883" s="79"/>
    </row>
    <row r="884" spans="1:7">
      <c r="A884" s="168"/>
      <c r="B884" s="169"/>
      <c r="C884" s="169"/>
      <c r="D884" s="79"/>
      <c r="E884" s="170"/>
      <c r="F884" s="170"/>
      <c r="G884" s="79"/>
    </row>
    <row r="885" spans="1:7">
      <c r="A885" s="168"/>
      <c r="B885" s="169"/>
      <c r="C885" s="169"/>
      <c r="D885" s="79"/>
      <c r="E885" s="170"/>
      <c r="F885" s="170"/>
      <c r="G885" s="79"/>
    </row>
    <row r="886" spans="1:7">
      <c r="A886" s="168"/>
      <c r="B886" s="169"/>
      <c r="C886" s="169"/>
      <c r="D886" s="79"/>
      <c r="E886" s="170"/>
      <c r="F886" s="170"/>
      <c r="G886" s="79"/>
    </row>
    <row r="887" spans="1:7">
      <c r="A887" s="168"/>
      <c r="B887" s="169"/>
      <c r="C887" s="169"/>
      <c r="D887" s="79"/>
      <c r="E887" s="170"/>
      <c r="F887" s="170"/>
      <c r="G887" s="79"/>
    </row>
    <row r="888" spans="1:7">
      <c r="A888" s="168"/>
      <c r="B888" s="169"/>
      <c r="C888" s="169"/>
      <c r="D888" s="79"/>
      <c r="E888" s="170"/>
      <c r="F888" s="170"/>
      <c r="G888" s="79"/>
    </row>
    <row r="889" spans="1:7">
      <c r="A889" s="168"/>
      <c r="B889" s="169"/>
      <c r="C889" s="169"/>
      <c r="D889" s="79"/>
      <c r="E889" s="170"/>
      <c r="F889" s="170"/>
      <c r="G889" s="79"/>
    </row>
    <row r="890" spans="1:7">
      <c r="A890" s="168"/>
      <c r="B890" s="169"/>
      <c r="C890" s="169"/>
      <c r="D890" s="79"/>
      <c r="E890" s="170"/>
      <c r="F890" s="170"/>
      <c r="G890" s="79"/>
    </row>
    <row r="891" spans="1:7">
      <c r="A891" s="168"/>
      <c r="B891" s="169"/>
      <c r="C891" s="169"/>
      <c r="D891" s="79"/>
      <c r="E891" s="170"/>
      <c r="F891" s="170"/>
      <c r="G891" s="79"/>
    </row>
    <row r="892" spans="1:7">
      <c r="A892" s="168"/>
      <c r="B892" s="169"/>
      <c r="C892" s="169"/>
      <c r="D892" s="79"/>
      <c r="E892" s="170"/>
      <c r="F892" s="170"/>
      <c r="G892" s="79"/>
    </row>
    <row r="893" spans="1:7">
      <c r="A893" s="168"/>
      <c r="B893" s="169"/>
      <c r="C893" s="169"/>
      <c r="D893" s="79"/>
      <c r="E893" s="170"/>
      <c r="F893" s="170"/>
      <c r="G893" s="79"/>
    </row>
    <row r="894" spans="1:7">
      <c r="A894" s="168"/>
      <c r="B894" s="169"/>
      <c r="C894" s="169"/>
      <c r="D894" s="79"/>
      <c r="E894" s="170"/>
      <c r="F894" s="170"/>
      <c r="G894" s="79"/>
    </row>
    <row r="895" spans="1:7">
      <c r="A895" s="168"/>
      <c r="B895" s="169"/>
      <c r="C895" s="169"/>
      <c r="D895" s="79"/>
      <c r="E895" s="170"/>
      <c r="F895" s="170"/>
      <c r="G895" s="79"/>
    </row>
    <row r="896" spans="1:7">
      <c r="A896" s="168"/>
      <c r="B896" s="169"/>
      <c r="C896" s="169"/>
      <c r="D896" s="79"/>
      <c r="E896" s="170"/>
      <c r="F896" s="170"/>
      <c r="G896" s="79"/>
    </row>
    <row r="897" spans="1:7">
      <c r="A897" s="168"/>
      <c r="B897" s="169"/>
      <c r="C897" s="169"/>
      <c r="D897" s="79"/>
      <c r="E897" s="170"/>
      <c r="F897" s="170"/>
      <c r="G897" s="79"/>
    </row>
    <row r="898" spans="1:7">
      <c r="A898" s="168"/>
      <c r="B898" s="169"/>
      <c r="C898" s="169"/>
      <c r="D898" s="79"/>
      <c r="E898" s="170"/>
      <c r="F898" s="170"/>
      <c r="G898" s="79"/>
    </row>
    <row r="899" spans="1:7">
      <c r="A899" s="168"/>
      <c r="B899" s="169"/>
      <c r="C899" s="169"/>
      <c r="D899" s="79"/>
      <c r="E899" s="170"/>
      <c r="F899" s="170"/>
      <c r="G899" s="79"/>
    </row>
    <row r="900" spans="1:7">
      <c r="A900" s="168"/>
      <c r="B900" s="169"/>
      <c r="C900" s="169"/>
      <c r="D900" s="79"/>
      <c r="E900" s="170"/>
      <c r="F900" s="170"/>
      <c r="G900" s="79"/>
    </row>
    <row r="901" spans="1:7">
      <c r="A901" s="168"/>
      <c r="B901" s="169"/>
      <c r="C901" s="169"/>
      <c r="D901" s="79"/>
      <c r="E901" s="170"/>
      <c r="F901" s="170"/>
      <c r="G901" s="79"/>
    </row>
    <row r="902" spans="1:7">
      <c r="A902" s="168"/>
      <c r="B902" s="169"/>
      <c r="C902" s="169"/>
      <c r="D902" s="79"/>
      <c r="E902" s="170"/>
      <c r="F902" s="170"/>
      <c r="G902" s="79"/>
    </row>
    <row r="903" spans="1:7">
      <c r="A903" s="168"/>
      <c r="B903" s="169"/>
      <c r="C903" s="169"/>
      <c r="D903" s="79"/>
      <c r="E903" s="170"/>
      <c r="F903" s="170"/>
      <c r="G903" s="79"/>
    </row>
    <row r="904" spans="1:7">
      <c r="A904" s="168"/>
      <c r="B904" s="169"/>
      <c r="C904" s="169"/>
      <c r="D904" s="79"/>
      <c r="E904" s="170"/>
      <c r="F904" s="170"/>
      <c r="G904" s="79"/>
    </row>
    <row r="905" spans="1:7">
      <c r="A905" s="168"/>
      <c r="B905" s="169"/>
      <c r="C905" s="169"/>
      <c r="D905" s="79"/>
      <c r="E905" s="170"/>
      <c r="F905" s="170"/>
      <c r="G905" s="79"/>
    </row>
    <row r="906" spans="1:7">
      <c r="A906" s="168"/>
      <c r="B906" s="169"/>
      <c r="C906" s="169"/>
      <c r="D906" s="79"/>
      <c r="E906" s="170"/>
      <c r="F906" s="170"/>
      <c r="G906" s="79"/>
    </row>
    <row r="907" spans="1:7">
      <c r="A907" s="168"/>
      <c r="B907" s="169"/>
      <c r="C907" s="169"/>
      <c r="D907" s="79"/>
      <c r="E907" s="170"/>
      <c r="F907" s="170"/>
      <c r="G907" s="79"/>
    </row>
    <row r="908" spans="1:7">
      <c r="A908" s="168"/>
      <c r="B908" s="169"/>
      <c r="C908" s="169"/>
      <c r="D908" s="79"/>
      <c r="E908" s="170"/>
      <c r="F908" s="170"/>
      <c r="G908" s="79"/>
    </row>
    <row r="909" spans="1:7">
      <c r="A909" s="168"/>
      <c r="B909" s="169"/>
      <c r="C909" s="169"/>
      <c r="D909" s="79"/>
      <c r="E909" s="170"/>
      <c r="F909" s="170"/>
      <c r="G909" s="79"/>
    </row>
    <row r="910" spans="1:7">
      <c r="A910" s="168"/>
      <c r="B910" s="169"/>
      <c r="C910" s="169"/>
      <c r="D910" s="79"/>
      <c r="E910" s="170"/>
      <c r="F910" s="170"/>
      <c r="G910" s="79"/>
    </row>
    <row r="911" spans="1:7">
      <c r="A911" s="168"/>
      <c r="B911" s="169"/>
      <c r="C911" s="169"/>
      <c r="D911" s="79"/>
      <c r="E911" s="170"/>
      <c r="F911" s="170"/>
      <c r="G911" s="79"/>
    </row>
    <row r="912" spans="1:7">
      <c r="A912" s="168"/>
      <c r="B912" s="169"/>
      <c r="C912" s="169"/>
      <c r="D912" s="79"/>
      <c r="E912" s="170"/>
      <c r="F912" s="170"/>
      <c r="G912" s="79"/>
    </row>
    <row r="913" spans="1:7">
      <c r="A913" s="168"/>
      <c r="B913" s="169"/>
      <c r="C913" s="169"/>
      <c r="D913" s="79"/>
      <c r="E913" s="170"/>
      <c r="F913" s="170"/>
      <c r="G913" s="79"/>
    </row>
    <row r="914" spans="1:7">
      <c r="A914" s="168"/>
      <c r="B914" s="169"/>
      <c r="C914" s="169"/>
      <c r="D914" s="79"/>
      <c r="E914" s="170"/>
      <c r="F914" s="170"/>
      <c r="G914" s="79"/>
    </row>
    <row r="915" spans="1:7">
      <c r="A915" s="168"/>
      <c r="B915" s="169"/>
      <c r="C915" s="169"/>
      <c r="D915" s="79"/>
      <c r="E915" s="170"/>
      <c r="F915" s="170"/>
      <c r="G915" s="79"/>
    </row>
    <row r="916" spans="1:7">
      <c r="A916" s="168"/>
      <c r="B916" s="169"/>
      <c r="C916" s="169"/>
      <c r="D916" s="79"/>
      <c r="E916" s="170"/>
      <c r="F916" s="170"/>
      <c r="G916" s="79"/>
    </row>
    <row r="917" spans="1:7">
      <c r="A917" s="168"/>
      <c r="B917" s="169"/>
      <c r="C917" s="169"/>
      <c r="D917" s="79"/>
      <c r="E917" s="170"/>
      <c r="F917" s="170"/>
      <c r="G917" s="79"/>
    </row>
    <row r="918" spans="1:7">
      <c r="A918" s="168"/>
      <c r="B918" s="169"/>
      <c r="C918" s="169"/>
      <c r="D918" s="79"/>
      <c r="E918" s="170"/>
      <c r="F918" s="170"/>
      <c r="G918" s="79"/>
    </row>
    <row r="919" spans="1:7">
      <c r="A919" s="168"/>
      <c r="B919" s="169"/>
      <c r="C919" s="169"/>
      <c r="D919" s="79"/>
      <c r="E919" s="170"/>
      <c r="F919" s="170"/>
      <c r="G919" s="79"/>
    </row>
    <row r="920" spans="1:7">
      <c r="A920" s="168"/>
      <c r="B920" s="169"/>
      <c r="C920" s="169"/>
      <c r="D920" s="79"/>
      <c r="E920" s="170"/>
      <c r="F920" s="170"/>
      <c r="G920" s="79"/>
    </row>
    <row r="921" spans="1:7">
      <c r="A921" s="168"/>
      <c r="B921" s="169"/>
      <c r="C921" s="169"/>
      <c r="D921" s="79"/>
      <c r="E921" s="170"/>
      <c r="F921" s="170"/>
      <c r="G921" s="79"/>
    </row>
    <row r="922" spans="1:7">
      <c r="A922" s="168"/>
      <c r="B922" s="169"/>
      <c r="C922" s="169"/>
      <c r="D922" s="79"/>
      <c r="E922" s="170"/>
      <c r="F922" s="170"/>
      <c r="G922" s="79"/>
    </row>
    <row r="923" spans="1:7">
      <c r="A923" s="168"/>
      <c r="B923" s="169"/>
      <c r="C923" s="169"/>
      <c r="D923" s="79"/>
      <c r="E923" s="170"/>
      <c r="F923" s="170"/>
      <c r="G923" s="79"/>
    </row>
    <row r="924" spans="1:7">
      <c r="A924" s="168"/>
      <c r="B924" s="169"/>
      <c r="C924" s="169"/>
      <c r="D924" s="79"/>
      <c r="E924" s="170"/>
      <c r="F924" s="170"/>
      <c r="G924" s="79"/>
    </row>
    <row r="925" spans="1:7">
      <c r="A925" s="168"/>
      <c r="B925" s="169"/>
      <c r="C925" s="169"/>
      <c r="D925" s="79"/>
      <c r="E925" s="170"/>
      <c r="F925" s="170"/>
      <c r="G925" s="79"/>
    </row>
    <row r="926" spans="1:7">
      <c r="A926" s="168"/>
      <c r="B926" s="169"/>
      <c r="C926" s="169"/>
      <c r="D926" s="79"/>
      <c r="E926" s="170"/>
      <c r="F926" s="170"/>
      <c r="G926" s="79"/>
    </row>
    <row r="927" spans="1:7">
      <c r="A927" s="168"/>
      <c r="B927" s="169"/>
      <c r="C927" s="169"/>
      <c r="D927" s="79"/>
      <c r="E927" s="170"/>
      <c r="F927" s="170"/>
      <c r="G927" s="79"/>
    </row>
    <row r="928" spans="1:7">
      <c r="A928" s="168"/>
      <c r="B928" s="169"/>
      <c r="C928" s="169"/>
      <c r="D928" s="79"/>
      <c r="E928" s="170"/>
      <c r="F928" s="170"/>
      <c r="G928" s="79"/>
    </row>
    <row r="929" spans="1:7">
      <c r="A929" s="168"/>
      <c r="B929" s="169"/>
      <c r="C929" s="169"/>
      <c r="D929" s="79"/>
      <c r="E929" s="170"/>
      <c r="F929" s="170"/>
      <c r="G929" s="79"/>
    </row>
    <row r="930" spans="1:7">
      <c r="A930" s="168"/>
      <c r="B930" s="169"/>
      <c r="C930" s="169"/>
      <c r="D930" s="79"/>
      <c r="E930" s="170"/>
      <c r="F930" s="170"/>
      <c r="G930" s="79"/>
    </row>
    <row r="931" spans="1:7">
      <c r="A931" s="168"/>
      <c r="B931" s="169"/>
      <c r="C931" s="169"/>
      <c r="D931" s="79"/>
      <c r="E931" s="170"/>
      <c r="F931" s="170"/>
      <c r="G931" s="79"/>
    </row>
    <row r="932" spans="1:7">
      <c r="A932" s="168"/>
      <c r="B932" s="169"/>
      <c r="C932" s="169"/>
      <c r="D932" s="79"/>
      <c r="E932" s="170"/>
      <c r="F932" s="170"/>
      <c r="G932" s="79"/>
    </row>
    <row r="933" spans="1:7">
      <c r="A933" s="168"/>
      <c r="B933" s="169"/>
      <c r="C933" s="169"/>
      <c r="D933" s="79"/>
      <c r="E933" s="170"/>
      <c r="F933" s="170"/>
      <c r="G933" s="79"/>
    </row>
    <row r="934" spans="1:7">
      <c r="A934" s="168"/>
      <c r="B934" s="169"/>
      <c r="C934" s="169"/>
      <c r="D934" s="79"/>
      <c r="E934" s="170"/>
      <c r="F934" s="170"/>
      <c r="G934" s="79"/>
    </row>
    <row r="935" spans="1:7">
      <c r="A935" s="168"/>
      <c r="B935" s="169"/>
      <c r="C935" s="169"/>
      <c r="D935" s="79"/>
      <c r="E935" s="170"/>
      <c r="F935" s="170"/>
      <c r="G935" s="79"/>
    </row>
    <row r="936" spans="1:7">
      <c r="A936" s="168"/>
      <c r="B936" s="169"/>
      <c r="C936" s="169"/>
      <c r="D936" s="79"/>
      <c r="E936" s="170"/>
      <c r="F936" s="170"/>
      <c r="G936" s="79"/>
    </row>
    <row r="937" spans="1:7">
      <c r="A937" s="168"/>
      <c r="B937" s="169"/>
      <c r="C937" s="169"/>
      <c r="D937" s="79"/>
      <c r="E937" s="170"/>
      <c r="F937" s="170"/>
      <c r="G937" s="79"/>
    </row>
    <row r="938" spans="1:7">
      <c r="A938" s="168"/>
      <c r="B938" s="169"/>
      <c r="C938" s="169"/>
      <c r="D938" s="79"/>
      <c r="E938" s="170"/>
      <c r="F938" s="170"/>
      <c r="G938" s="79"/>
    </row>
    <row r="939" spans="1:7">
      <c r="A939" s="168"/>
      <c r="B939" s="169"/>
      <c r="C939" s="169"/>
      <c r="D939" s="79"/>
      <c r="E939" s="170"/>
      <c r="F939" s="170"/>
      <c r="G939" s="79"/>
    </row>
    <row r="940" spans="1:7">
      <c r="A940" s="168"/>
      <c r="B940" s="169"/>
      <c r="C940" s="169"/>
      <c r="D940" s="79"/>
      <c r="E940" s="170"/>
      <c r="F940" s="170"/>
      <c r="G940" s="79"/>
    </row>
    <row r="941" spans="1:7">
      <c r="A941" s="168"/>
      <c r="B941" s="169"/>
      <c r="C941" s="169"/>
      <c r="D941" s="79"/>
      <c r="E941" s="170"/>
      <c r="F941" s="170"/>
      <c r="G941" s="79"/>
    </row>
    <row r="942" spans="1:7">
      <c r="A942" s="168"/>
      <c r="B942" s="169"/>
      <c r="C942" s="169"/>
      <c r="D942" s="79"/>
      <c r="E942" s="170"/>
      <c r="F942" s="170"/>
      <c r="G942" s="79"/>
    </row>
    <row r="943" spans="1:7">
      <c r="A943" s="168"/>
      <c r="B943" s="169"/>
      <c r="C943" s="169"/>
      <c r="D943" s="79"/>
      <c r="E943" s="170"/>
      <c r="F943" s="170"/>
      <c r="G943" s="79"/>
    </row>
    <row r="944" spans="1:7">
      <c r="A944" s="168"/>
      <c r="B944" s="169"/>
      <c r="C944" s="169"/>
      <c r="D944" s="79"/>
      <c r="E944" s="170"/>
      <c r="F944" s="170"/>
      <c r="G944" s="79"/>
    </row>
    <row r="945" spans="1:7">
      <c r="A945" s="168"/>
      <c r="B945" s="169"/>
      <c r="C945" s="169"/>
      <c r="D945" s="79"/>
      <c r="E945" s="170"/>
      <c r="F945" s="170"/>
      <c r="G945" s="79"/>
    </row>
    <row r="946" spans="1:7">
      <c r="A946" s="168"/>
      <c r="B946" s="169"/>
      <c r="C946" s="169"/>
      <c r="D946" s="79"/>
      <c r="E946" s="170"/>
      <c r="F946" s="170"/>
      <c r="G946" s="79"/>
    </row>
    <row r="947" spans="1:7">
      <c r="A947" s="168"/>
      <c r="B947" s="169"/>
      <c r="C947" s="169"/>
      <c r="D947" s="79"/>
      <c r="E947" s="170"/>
      <c r="F947" s="170"/>
      <c r="G947" s="79"/>
    </row>
    <row r="948" spans="1:7">
      <c r="A948" s="168"/>
      <c r="B948" s="169"/>
      <c r="C948" s="169"/>
      <c r="D948" s="79"/>
      <c r="E948" s="170"/>
      <c r="F948" s="170"/>
      <c r="G948" s="79"/>
    </row>
    <row r="949" spans="1:7">
      <c r="A949" s="168"/>
      <c r="B949" s="169"/>
      <c r="C949" s="169"/>
      <c r="D949" s="79"/>
      <c r="E949" s="170"/>
      <c r="F949" s="170"/>
      <c r="G949" s="79"/>
    </row>
    <row r="950" spans="1:7">
      <c r="G950" s="79"/>
    </row>
  </sheetData>
  <mergeCells count="40">
    <mergeCell ref="A13:G13"/>
    <mergeCell ref="A7:G7"/>
    <mergeCell ref="A9:G9"/>
    <mergeCell ref="A10:G10"/>
    <mergeCell ref="A11:G11"/>
    <mergeCell ref="A12:G12"/>
    <mergeCell ref="A14:G14"/>
    <mergeCell ref="A15:G15"/>
    <mergeCell ref="A16:G16"/>
    <mergeCell ref="A17:G17"/>
    <mergeCell ref="A18:B22"/>
    <mergeCell ref="C18:C23"/>
    <mergeCell ref="D18:D23"/>
    <mergeCell ref="E18:E23"/>
    <mergeCell ref="F18:F23"/>
    <mergeCell ref="G18:G23"/>
    <mergeCell ref="A227:E227"/>
    <mergeCell ref="A235:E235"/>
    <mergeCell ref="A25:E25"/>
    <mergeCell ref="A42:E42"/>
    <mergeCell ref="A50:E50"/>
    <mergeCell ref="A52:E52"/>
    <mergeCell ref="A88:E88"/>
    <mergeCell ref="A150:E150"/>
    <mergeCell ref="H351:I351"/>
    <mergeCell ref="C1:G1"/>
    <mergeCell ref="A2:F2"/>
    <mergeCell ref="A3:F3"/>
    <mergeCell ref="A4:E4"/>
    <mergeCell ref="A262:E262"/>
    <mergeCell ref="F262:G262"/>
    <mergeCell ref="A263:E263"/>
    <mergeCell ref="A282:E282"/>
    <mergeCell ref="A343:B343"/>
    <mergeCell ref="C343:E343"/>
    <mergeCell ref="F343:G343"/>
    <mergeCell ref="A180:E180"/>
    <mergeCell ref="A208:E208"/>
    <mergeCell ref="A211:E211"/>
    <mergeCell ref="A223:E22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2015-08-20T13:41:02Z</dcterms:modified>
</cp:coreProperties>
</file>