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s>
  <definedNames>
    <definedName name="_ftnref1" localSheetId="0">Sheet1!$E$10</definedName>
  </definedNames>
  <calcPr calcId="124519"/>
</workbook>
</file>

<file path=xl/calcChain.xml><?xml version="1.0" encoding="utf-8"?>
<calcChain xmlns="http://schemas.openxmlformats.org/spreadsheetml/2006/main">
  <c r="J223" i="1"/>
  <c r="J224" s="1"/>
  <c r="J220"/>
  <c r="J219"/>
  <c r="J216"/>
  <c r="J217" s="1"/>
  <c r="J213"/>
  <c r="J214" s="1"/>
  <c r="J210"/>
  <c r="J209"/>
  <c r="J208"/>
  <c r="J202"/>
  <c r="J201"/>
  <c r="J205"/>
  <c r="J206" s="1"/>
  <c r="J193"/>
  <c r="J194"/>
  <c r="J198"/>
  <c r="J197"/>
  <c r="J192"/>
  <c r="J185"/>
  <c r="J221" l="1"/>
  <c r="J203"/>
  <c r="J211"/>
  <c r="J199"/>
  <c r="J195"/>
  <c r="J69"/>
  <c r="H69" s="1"/>
  <c r="J70"/>
  <c r="H70" s="1"/>
  <c r="J71"/>
  <c r="H71" s="1"/>
  <c r="J72"/>
  <c r="H72" s="1"/>
  <c r="J73"/>
  <c r="H73" s="1"/>
  <c r="J74"/>
  <c r="H74" s="1"/>
  <c r="J75"/>
  <c r="J76"/>
  <c r="H76" s="1"/>
  <c r="J77"/>
  <c r="H77" s="1"/>
  <c r="J78"/>
  <c r="H78" s="1"/>
  <c r="J79"/>
  <c r="J80"/>
  <c r="H80" s="1"/>
  <c r="J81"/>
  <c r="H81" s="1"/>
  <c r="J82"/>
  <c r="H82" s="1"/>
  <c r="J83"/>
  <c r="H83" s="1"/>
  <c r="J84"/>
  <c r="H84" s="1"/>
  <c r="J85"/>
  <c r="H85" s="1"/>
  <c r="J86"/>
  <c r="H86" s="1"/>
  <c r="J87"/>
  <c r="H87" s="1"/>
  <c r="J88"/>
  <c r="H88" s="1"/>
  <c r="J89"/>
  <c r="H89" s="1"/>
  <c r="J90"/>
  <c r="H90" s="1"/>
  <c r="J91"/>
  <c r="H91" s="1"/>
  <c r="J92"/>
  <c r="H92" s="1"/>
  <c r="J93"/>
  <c r="H93" s="1"/>
  <c r="J94"/>
  <c r="H94" s="1"/>
  <c r="J95"/>
  <c r="H95" s="1"/>
  <c r="J96"/>
  <c r="H96" s="1"/>
  <c r="J97"/>
  <c r="H97" s="1"/>
  <c r="J98"/>
  <c r="H98" s="1"/>
  <c r="J99"/>
  <c r="H99" s="1"/>
  <c r="J100"/>
  <c r="H100" s="1"/>
  <c r="J101"/>
  <c r="H101" s="1"/>
  <c r="J103"/>
  <c r="H103" s="1"/>
  <c r="J105"/>
  <c r="H105" s="1"/>
  <c r="J106"/>
  <c r="H106" s="1"/>
  <c r="J107"/>
  <c r="H107" s="1"/>
  <c r="J108"/>
  <c r="H108" s="1"/>
  <c r="J109"/>
  <c r="H109" s="1"/>
  <c r="J110"/>
  <c r="H110" s="1"/>
  <c r="J111"/>
  <c r="H111" s="1"/>
  <c r="J112"/>
  <c r="H112" s="1"/>
  <c r="J113"/>
  <c r="H113" s="1"/>
  <c r="J114"/>
  <c r="H114" s="1"/>
  <c r="J115"/>
  <c r="H115" s="1"/>
  <c r="J116"/>
  <c r="J117"/>
  <c r="H117" s="1"/>
  <c r="J118"/>
  <c r="H118" s="1"/>
  <c r="J119"/>
  <c r="H119" s="1"/>
  <c r="J120"/>
  <c r="H120" s="1"/>
  <c r="J121"/>
  <c r="H121" s="1"/>
  <c r="J122"/>
  <c r="H122" s="1"/>
  <c r="J123"/>
  <c r="H123" s="1"/>
  <c r="J124"/>
  <c r="H124" s="1"/>
  <c r="J125"/>
  <c r="H125" s="1"/>
  <c r="J126"/>
  <c r="H126" s="1"/>
  <c r="J127"/>
  <c r="H127" s="1"/>
  <c r="J128"/>
  <c r="H128" s="1"/>
  <c r="J129"/>
  <c r="H129" s="1"/>
  <c r="J130"/>
  <c r="H130" s="1"/>
  <c r="J131"/>
  <c r="H131" s="1"/>
  <c r="J132"/>
  <c r="H132" s="1"/>
  <c r="J133"/>
  <c r="H133" s="1"/>
  <c r="J134"/>
  <c r="H134" s="1"/>
  <c r="J135"/>
  <c r="H135" s="1"/>
  <c r="J136"/>
  <c r="H136" s="1"/>
  <c r="J137"/>
  <c r="H137" s="1"/>
  <c r="J138"/>
  <c r="H138" s="1"/>
  <c r="J139"/>
  <c r="H139" s="1"/>
  <c r="J140"/>
  <c r="H140" s="1"/>
  <c r="J141"/>
  <c r="H141" s="1"/>
  <c r="J143"/>
  <c r="H143" s="1"/>
  <c r="J144"/>
  <c r="H144" s="1"/>
  <c r="J145"/>
  <c r="H145" s="1"/>
  <c r="J146"/>
  <c r="H146" s="1"/>
  <c r="J147"/>
  <c r="H147" s="1"/>
  <c r="J148"/>
  <c r="H148" s="1"/>
  <c r="J149"/>
  <c r="H149" s="1"/>
  <c r="J150"/>
  <c r="H150" s="1"/>
  <c r="J152"/>
  <c r="J153"/>
  <c r="H153" s="1"/>
  <c r="J154"/>
  <c r="H154" s="1"/>
  <c r="J155"/>
  <c r="H155" s="1"/>
  <c r="I69"/>
  <c r="G69" s="1"/>
  <c r="I70"/>
  <c r="G70" s="1"/>
  <c r="I71"/>
  <c r="G71" s="1"/>
  <c r="I72"/>
  <c r="G72" s="1"/>
  <c r="I73"/>
  <c r="I74"/>
  <c r="G74" s="1"/>
  <c r="I75"/>
  <c r="G75" s="1"/>
  <c r="I76"/>
  <c r="G76" s="1"/>
  <c r="I77"/>
  <c r="G77" s="1"/>
  <c r="I78"/>
  <c r="G78" s="1"/>
  <c r="I79"/>
  <c r="G79" s="1"/>
  <c r="I80"/>
  <c r="I81"/>
  <c r="G81" s="1"/>
  <c r="I82"/>
  <c r="G82" s="1"/>
  <c r="I83"/>
  <c r="G83" s="1"/>
  <c r="I84"/>
  <c r="G84" s="1"/>
  <c r="I85"/>
  <c r="G85" s="1"/>
  <c r="I86"/>
  <c r="G86" s="1"/>
  <c r="I87"/>
  <c r="G87" s="1"/>
  <c r="I88"/>
  <c r="G88" s="1"/>
  <c r="I89"/>
  <c r="G89" s="1"/>
  <c r="I90"/>
  <c r="G90" s="1"/>
  <c r="I91"/>
  <c r="G91" s="1"/>
  <c r="I92"/>
  <c r="G92" s="1"/>
  <c r="I93"/>
  <c r="G93" s="1"/>
  <c r="I94"/>
  <c r="G94" s="1"/>
  <c r="I95"/>
  <c r="G95" s="1"/>
  <c r="I96"/>
  <c r="G96" s="1"/>
  <c r="I97"/>
  <c r="G97" s="1"/>
  <c r="I98"/>
  <c r="G98" s="1"/>
  <c r="I99"/>
  <c r="G99" s="1"/>
  <c r="I100"/>
  <c r="G100" s="1"/>
  <c r="I101"/>
  <c r="G101" s="1"/>
  <c r="I103"/>
  <c r="G103" s="1"/>
  <c r="I105"/>
  <c r="G105" s="1"/>
  <c r="I106"/>
  <c r="G106" s="1"/>
  <c r="I107"/>
  <c r="G107" s="1"/>
  <c r="I108"/>
  <c r="G108" s="1"/>
  <c r="I109"/>
  <c r="G109" s="1"/>
  <c r="I110"/>
  <c r="G110" s="1"/>
  <c r="I111"/>
  <c r="G111" s="1"/>
  <c r="I112"/>
  <c r="G112" s="1"/>
  <c r="I113"/>
  <c r="G113" s="1"/>
  <c r="I114"/>
  <c r="G114" s="1"/>
  <c r="I115"/>
  <c r="G115" s="1"/>
  <c r="I116"/>
  <c r="G116" s="1"/>
  <c r="I117"/>
  <c r="G117" s="1"/>
  <c r="I118"/>
  <c r="G118" s="1"/>
  <c r="I119"/>
  <c r="G119" s="1"/>
  <c r="I120"/>
  <c r="G120" s="1"/>
  <c r="I121"/>
  <c r="G121" s="1"/>
  <c r="I122"/>
  <c r="G122" s="1"/>
  <c r="I123"/>
  <c r="G123" s="1"/>
  <c r="I124"/>
  <c r="G124" s="1"/>
  <c r="I125"/>
  <c r="G125" s="1"/>
  <c r="I126"/>
  <c r="G126" s="1"/>
  <c r="I127"/>
  <c r="G127" s="1"/>
  <c r="I128"/>
  <c r="G128" s="1"/>
  <c r="I129"/>
  <c r="G129" s="1"/>
  <c r="I130"/>
  <c r="G130" s="1"/>
  <c r="I131"/>
  <c r="G131" s="1"/>
  <c r="I132"/>
  <c r="G132" s="1"/>
  <c r="I133"/>
  <c r="G133" s="1"/>
  <c r="I134"/>
  <c r="G134" s="1"/>
  <c r="I135"/>
  <c r="G135" s="1"/>
  <c r="I136"/>
  <c r="G136" s="1"/>
  <c r="I137"/>
  <c r="G137" s="1"/>
  <c r="I138"/>
  <c r="G138" s="1"/>
  <c r="I139"/>
  <c r="G139" s="1"/>
  <c r="I140"/>
  <c r="G140" s="1"/>
  <c r="I141"/>
  <c r="G141" s="1"/>
  <c r="I143"/>
  <c r="G143" s="1"/>
  <c r="I144"/>
  <c r="G144" s="1"/>
  <c r="I145"/>
  <c r="G145" s="1"/>
  <c r="I146"/>
  <c r="G146" s="1"/>
  <c r="I147"/>
  <c r="G147" s="1"/>
  <c r="I148"/>
  <c r="G148" s="1"/>
  <c r="I149"/>
  <c r="G149" s="1"/>
  <c r="I150"/>
  <c r="G150" s="1"/>
  <c r="I152"/>
  <c r="G152" s="1"/>
  <c r="I153"/>
  <c r="G153" s="1"/>
  <c r="I154"/>
  <c r="G154" s="1"/>
  <c r="I155"/>
  <c r="G155" s="1"/>
  <c r="H75"/>
  <c r="H79"/>
  <c r="H116"/>
  <c r="H142"/>
  <c r="H152"/>
  <c r="G80"/>
  <c r="G142"/>
  <c r="G73"/>
  <c r="J68"/>
  <c r="I68"/>
  <c r="J182" l="1"/>
  <c r="J186"/>
  <c r="J187" s="1"/>
  <c r="J189"/>
  <c r="J190" s="1"/>
  <c r="J181" l="1"/>
  <c r="J183" s="1"/>
  <c r="G68" l="1"/>
  <c r="H68" l="1"/>
</calcChain>
</file>

<file path=xl/sharedStrings.xml><?xml version="1.0" encoding="utf-8"?>
<sst xmlns="http://schemas.openxmlformats.org/spreadsheetml/2006/main" count="486" uniqueCount="258">
  <si>
    <t>ընդհանուր</t>
  </si>
  <si>
    <t>Գնման առարկայի</t>
  </si>
  <si>
    <t>Չափաբաժնի համարը</t>
  </si>
  <si>
    <t>Անվանումը</t>
  </si>
  <si>
    <t>Չափման միավորը</t>
  </si>
  <si>
    <t>Քանակը</t>
  </si>
  <si>
    <t>Նախահաշվային գինը</t>
  </si>
  <si>
    <t>Համառոտ նկարագրությունը (տեխնիկական բնութագիր)</t>
  </si>
  <si>
    <t>/ՀՀ դրամ/</t>
  </si>
  <si>
    <t>ՀԱՅՏԱՐԱՐՈՒԹՅՈՒՆ (ՀԱՇՎԵՏՎՈՒԹՅՈՒՆ)</t>
  </si>
  <si>
    <t>ՇՀ ԸՆԹԱՑԱԿԱՐԳՈՎ ԿՆՔՎԱԾ ՊԱՅՄԱՆԱԳՐԻ ՄԱՍԻՆ</t>
  </si>
  <si>
    <t>Գնման ընթացակարգի ընտրության հիմնավորումը</t>
  </si>
  <si>
    <t>Գնվող առարկաները ունեն պարբերական օգտագործման բնույթ</t>
  </si>
  <si>
    <t>Գնման ֆինանսավորման աղբյուրը` ըստ բյուջետային ծախսերի գործառական դասակարգման</t>
  </si>
  <si>
    <t>Բաժին</t>
  </si>
  <si>
    <t>Խումբ</t>
  </si>
  <si>
    <t>Դաս</t>
  </si>
  <si>
    <t>Ծրագիր</t>
  </si>
  <si>
    <t xml:space="preserve">Բյուջե </t>
  </si>
  <si>
    <t>Արտաբյուջե</t>
  </si>
  <si>
    <t>Հրավեր ուղարկելու կամ հրապարակելու ամսաթիվը</t>
  </si>
  <si>
    <t>…</t>
  </si>
  <si>
    <t>Հարցարդման ստացման</t>
  </si>
  <si>
    <t>Պարզաբանման</t>
  </si>
  <si>
    <t>Հրավերի վերաբերյալ պարզաբանումների ամսաթիվը</t>
  </si>
  <si>
    <t>Հ/Հ</t>
  </si>
  <si>
    <t>Մասնակիցների անվանումները</t>
  </si>
  <si>
    <t>Յուրաքանչյուր մասնակցի հայտով ներկայացված գները</t>
  </si>
  <si>
    <t>ՀՀ դրամ</t>
  </si>
  <si>
    <t>Գինն առանց ԱԱՀ</t>
  </si>
  <si>
    <t>ԱԱՀ</t>
  </si>
  <si>
    <t>Ընդհանուր</t>
  </si>
  <si>
    <t>Չափաբաժին 1</t>
  </si>
  <si>
    <t>Չափաբաժին 2</t>
  </si>
  <si>
    <t>Չափաբաժին 3</t>
  </si>
  <si>
    <t>Այլ տեղեկություններ</t>
  </si>
  <si>
    <t>Տվյալներ մերժված հայտերի մասին</t>
  </si>
  <si>
    <t>Գնահատման արդյունքները (բավարար կամ անբավարար)</t>
  </si>
  <si>
    <t>Մասնակցի անվանումը</t>
  </si>
  <si>
    <t>Չ/Բ N</t>
  </si>
  <si>
    <t xml:space="preserve">Ծրարը կազմելու և ներկա-յացնելու համա-պատաս-խանութ-յունը </t>
  </si>
  <si>
    <t>Հրավեր-ով պա-հանջվող փաստա-թղթերի առկա-յությունը</t>
  </si>
  <si>
    <r>
      <rPr>
        <b/>
        <sz val="7"/>
        <color theme="1"/>
        <rFont val="GHEA Grapalat"/>
        <family val="3"/>
      </rPr>
      <t>1.</t>
    </r>
    <r>
      <rPr>
        <sz val="7"/>
        <color theme="1"/>
        <rFont val="GHEA Grapalat"/>
        <family val="3"/>
      </rPr>
      <t xml:space="preserve"> Ֆինա-նսական միջոցներ </t>
    </r>
    <r>
      <rPr>
        <b/>
        <sz val="7"/>
        <color theme="1"/>
        <rFont val="GHEA Grapalat"/>
        <family val="3"/>
      </rPr>
      <t>2.</t>
    </r>
    <r>
      <rPr>
        <sz val="7"/>
        <color theme="1"/>
        <rFont val="GHEA Grapalat"/>
        <family val="3"/>
      </rPr>
      <t xml:space="preserve">Տեխնի-կական միջոց-ներ </t>
    </r>
    <r>
      <rPr>
        <b/>
        <sz val="7"/>
        <color theme="1"/>
        <rFont val="GHEA Grapalat"/>
        <family val="3"/>
      </rPr>
      <t>3.</t>
    </r>
    <r>
      <rPr>
        <sz val="7"/>
        <color theme="1"/>
        <rFont val="GHEA Grapalat"/>
        <family val="3"/>
      </rPr>
      <t>Աշխա-տանքա-յին ռեսուրս-ներ</t>
    </r>
  </si>
  <si>
    <r>
      <rPr>
        <b/>
        <sz val="7"/>
        <color theme="1"/>
        <rFont val="GHEA Grapalat"/>
        <family val="3"/>
      </rPr>
      <t>1.</t>
    </r>
    <r>
      <rPr>
        <sz val="7"/>
        <color theme="1"/>
        <rFont val="GHEA Grapalat"/>
        <family val="3"/>
      </rPr>
      <t xml:space="preserve"> Մասնա-գիտա-կան գոր-ծունեութ-յուն </t>
    </r>
    <r>
      <rPr>
        <b/>
        <sz val="7"/>
        <color theme="1"/>
        <rFont val="GHEA Grapalat"/>
        <family val="3"/>
      </rPr>
      <t>2.</t>
    </r>
    <r>
      <rPr>
        <sz val="7"/>
        <color theme="1"/>
        <rFont val="GHEA Grapalat"/>
        <family val="3"/>
      </rPr>
      <t>Մասնա-գիտա-կան փոր-ձառութ-յունը</t>
    </r>
  </si>
  <si>
    <t>Գնային առաջարկ</t>
  </si>
  <si>
    <t>Ընտրված մասնակիցը</t>
  </si>
  <si>
    <t>Պայմանագրի</t>
  </si>
  <si>
    <t>Պայմանագրի համարը</t>
  </si>
  <si>
    <t>Կնքման ամսաթիվը</t>
  </si>
  <si>
    <t>Կատարման վերջնաժամկետը</t>
  </si>
  <si>
    <t>Կանխավճարի չափը</t>
  </si>
  <si>
    <t>Գինը</t>
  </si>
  <si>
    <t>N</t>
  </si>
  <si>
    <t>ԸՆԴ.</t>
  </si>
  <si>
    <t>Ընդամենը`</t>
  </si>
  <si>
    <t>Օ1</t>
  </si>
  <si>
    <t>այո</t>
  </si>
  <si>
    <t>Ընտրված մասնակցի (մասնակիցների) անվանումը և հասցեն</t>
  </si>
  <si>
    <t>Հասցե, հեռ.</t>
  </si>
  <si>
    <t>Էլ.-փոստ</t>
  </si>
  <si>
    <t>Բանկային հաշիվը</t>
  </si>
  <si>
    <t xml:space="preserve">Մասնակիցների ներգրավման նպատակով &lt;Գնումների մասին&gt; ՀՀ օրենքի համաձայն իրականացված հրապարակումների մասին տեղեկությունները </t>
  </si>
  <si>
    <t xml:space="preserve">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t>
  </si>
  <si>
    <t>Գնման գործընթացի վերաբերյալ ներկայացված բողոքները և դրանց վերաբերյալ կայացված որոշումները</t>
  </si>
  <si>
    <t>Այլ անհրաժեշտ տեղեկություններ</t>
  </si>
  <si>
    <t>Սույն հայտարարության հետ կապված լրացուցիչ տեղեկություններ ստանալու համար կարող եք դիմել գնումների համակարգող</t>
  </si>
  <si>
    <t>Անուն, Ազգանուն</t>
  </si>
  <si>
    <t>Արմինե Նազարյան</t>
  </si>
  <si>
    <t>Հեռախոս</t>
  </si>
  <si>
    <t>Էլ. փոստի հասցեն</t>
  </si>
  <si>
    <t>police-gnumner@rambler.ru</t>
  </si>
  <si>
    <t>Պատվիրատու`  ՀՀ ԿԱ ոստիկանություն</t>
  </si>
  <si>
    <t xml:space="preserve">Հրավերում կատարված փոփոխությունների ամսաթիվը³ </t>
  </si>
  <si>
    <t>ՀՎՀՀ  / Անձնագրի համարը և սերիան</t>
  </si>
  <si>
    <t xml:space="preserve">  ³ Նշվում են հրավերում կատարված բոլոր փոփոխությունների ամսաթվերը:</t>
  </si>
  <si>
    <t xml:space="preserve">  ⁴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</si>
  <si>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⁵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</si>
  <si>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⁶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</si>
  <si>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 Չի լրացվում, եթե պայմանագրի կողմ է հանդիսանում Հայաստանի Հանրապետությունում հարկ վճարողի հաշվարկային հաշիվ չունեցող անձը:</t>
  </si>
  <si>
    <r>
      <t xml:space="preserve">  </t>
    </r>
    <r>
      <rPr>
        <i/>
        <sz val="5"/>
        <color theme="1"/>
        <rFont val="Calibri"/>
        <family val="2"/>
      </rPr>
      <t>¹</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ապրանքների, ծառայությունների, աշխատանքների քանակը, իսկ ընդհանուր նախահաշվով նախատեսված ապրանքների, ծառայությունների, աշխատանքների քանակը լրացնել  կողքի` «ընդհանուր», սյունյակում:</t>
    </r>
  </si>
  <si>
    <r>
      <t xml:space="preserve">  </t>
    </r>
    <r>
      <rPr>
        <i/>
        <sz val="5"/>
        <color theme="1"/>
        <rFont val="Calibri"/>
        <family val="2"/>
      </rPr>
      <t>²</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գումարի չափը, իսկ ընդհանուր նախահաշվային գումարը լրացնել  կողքի` «ընդհանուր», սյունյակում:</t>
    </r>
  </si>
  <si>
    <r>
      <t xml:space="preserve">  </t>
    </r>
    <r>
      <rPr>
        <i/>
        <sz val="5"/>
        <color theme="1"/>
        <rFont val="Calibri"/>
        <family val="2"/>
      </rPr>
      <t>⁷</t>
    </r>
    <r>
      <rPr>
        <i/>
        <sz val="5"/>
        <color theme="1"/>
        <rFont val="GHEA Grapalat"/>
        <family val="3"/>
      </rPr>
      <t xml:space="preserve"> Եթե պայմանագիրը կնքվելու է ընդհանուր արժեքով, սակայն տվյալ տարում նախատեսված են ավելի քիչ միջոցներ, ապա ընդհանուր գինը լրացնել տվյալ սյունյակում, իսկ տվյալ տարվանը` «ընթացիկ տարվա» սյունյակում:</t>
    </r>
  </si>
  <si>
    <t>Առաջարկած գնման առարկայի տեխնիկական հատկանիշների համապատասխանությունը</t>
  </si>
  <si>
    <t>Չ/բ</t>
  </si>
  <si>
    <t>Օ3</t>
  </si>
  <si>
    <t xml:space="preserve">Առկա ֆինանսական միջոցներով </t>
  </si>
  <si>
    <t>Պայմանագրով նախատեսված համառոտ նկարագրությունը (տեխնիկական բնութագիրը)</t>
  </si>
  <si>
    <t xml:space="preserve">Առկա  ֆինանսական միջոցներով </t>
  </si>
  <si>
    <t>*մերժված հայտերի մասին</t>
  </si>
  <si>
    <t>Ընտրված մասնակցի որոշման ամսաթիվը</t>
  </si>
  <si>
    <t>Անգործության ժամկետ</t>
  </si>
  <si>
    <t>Անգործության ժամկետի սկիզբ</t>
  </si>
  <si>
    <t>Անգործության ժամկետի ավարտ</t>
  </si>
  <si>
    <t>Ընտրված մասնակցին պայմանագիր կնքելու առաջարկը ծանուցելու ամսաթիվը</t>
  </si>
  <si>
    <t>Ընտրված մասնակցի կողմից ստորագրված պայմանագիրը պատվիրատուի մոտ մուտքագրվելու ամսաթիվը</t>
  </si>
  <si>
    <t>Պատվիրատուի կողմից պայմանագիրը ստորագրելու ամսաթիվը</t>
  </si>
  <si>
    <t>25.12.2015թ.</t>
  </si>
  <si>
    <t>Չափաբաժին 4</t>
  </si>
  <si>
    <t>Չափաբաժին 5</t>
  </si>
  <si>
    <t>Չափաբաժին 6</t>
  </si>
  <si>
    <t xml:space="preserve"> </t>
  </si>
  <si>
    <t>Սեղանի համակարգիչներ</t>
  </si>
  <si>
    <t>Անխափան սնուցման աղբյուրներ</t>
  </si>
  <si>
    <t>Օ6</t>
  </si>
  <si>
    <t>&lt;&lt;Էդվարդ Քոմփյութերս&gt;&gt; ՍՊԸ</t>
  </si>
  <si>
    <t>&lt;&lt;Պատրոն ՌՄ&gt;&gt; ՍՊԸ</t>
  </si>
  <si>
    <t>&lt;&lt;Միկրորինգ&gt;&gt; ՍՊԸ</t>
  </si>
  <si>
    <t>.--</t>
  </si>
  <si>
    <t>Մերժված հայտեր չկան:</t>
  </si>
  <si>
    <t>Ծրագիր` 03.01.01.06</t>
  </si>
  <si>
    <t>«Էդվարդ Քոմփյութերս» ՍՊԸ</t>
  </si>
  <si>
    <t>/2050022388351001/</t>
  </si>
  <si>
    <t>/00102216/</t>
  </si>
  <si>
    <t>loris@ognakan.am</t>
  </si>
  <si>
    <t>ք. Երևան, Նաիրի Զարյան 22 ա
Հեռ. (010) 588581</t>
  </si>
  <si>
    <t xml:space="preserve">ՇՀ ԸՆԹԱՑԱԿԱՐԳԻ ԾԱԾԿԱԳԻՐԸ՝ ՀՀ ԿԱ Ո-ՇՀԱՊՁԲ-15/8-ՀՏ2015/ՏՎ/ՃՈ/ԱՎՎ </t>
  </si>
  <si>
    <t>Պատվիրատուն` ՀՀ ԿԱ ոստիկանությունը, որը գտնվում է Նալբանդյան 130 հասցեում, ստորև ներկայացնում է ՀՀ ԿԱ Ո-ՇՀԱՊՁԲ-15/8-ՀՏ2015/ՏՎ/ՃՈ/ԱՎՎ  ծածկագրով հայտարարված ՇՀ ընթացակարգի արդյունքում կնքված պայմանագրի /երի/ մասին տեղեկատվությունը։</t>
  </si>
  <si>
    <t>Մալուխ համակարգչի</t>
  </si>
  <si>
    <t>Պլանշետային համակարգիչներ</t>
  </si>
  <si>
    <t>Համակարգիչ ամբողջը մեկում</t>
  </si>
  <si>
    <t>Սկաներ համակարգչի համար, մեխանիկական</t>
  </si>
  <si>
    <t>Լազերային տպիչներ</t>
  </si>
  <si>
    <t>Ֆլեշ հիշողություն, 32 Gb</t>
  </si>
  <si>
    <t>Տպիչ սարք, A4, բազմաֆունկցիոնալ, / 18էջ /րոպե արագությամբ/</t>
  </si>
  <si>
    <t xml:space="preserve">Անխափան սնուցման աղբյուր </t>
  </si>
  <si>
    <t>Անխափան սնուցման աղբյուր</t>
  </si>
  <si>
    <t>Ցանցային բաժանարար</t>
  </si>
  <si>
    <t>Մկնիկ համակարգչային լարով</t>
  </si>
  <si>
    <t>Համակարգչային ստեղնաշար</t>
  </si>
  <si>
    <t>Թվային էլեկտրոնային գրիչ վահանակով</t>
  </si>
  <si>
    <t>Մկնիկ, համակարգչային, լարով</t>
  </si>
  <si>
    <t>Ստեղնաշար, ստանդարտ, 104 կոճակով</t>
  </si>
  <si>
    <t>Հատուկ փաստաթղթեր կարդացող սարքեր</t>
  </si>
  <si>
    <t>Հեռախոսային սարքեր</t>
  </si>
  <si>
    <t>Տպագրական սարքեր</t>
  </si>
  <si>
    <t>Տպագրական սարքերի մասեր և պարագաներ</t>
  </si>
  <si>
    <t>UTP cable 6 level</t>
  </si>
  <si>
    <t>Samsung Galaxy note 10.1, 2014 edition կամ համարժեքը, չափսերը՝ 243.1 մմ /Լ/, 171.4 մմ/Բ/, 7.9մմ/Խ/, լուծաչափը՝ 2560x1600 կետայնությամբ, գույնը՝ սև, անկյունագիծը՝ 10.1”, գույների խորությունը՝ 16մլն գունային երանգներ, 3G, հեղուկբյուրեղային էկրանով, հիշողությունը՝ 32GB, WI-FI, պատյան-ստեղնաշարով:</t>
  </si>
  <si>
    <t>Մեխանիկական,  հիշողությունը մինչև 32 Գբ,  USB միացման լար,հոսանքին միացման լար, լուծաչափը` 300/600 dpi,եզրաչափքերը` 258х32,9х30,7մմ:</t>
  </si>
  <si>
    <t>Canon LBP 2900, 3000, HP LJ 1010, 1012, 1015, 1018, 3015, 3020, 3050, M1005, թղթի ֆորմատը՝ A4 /210x297/, սև, սպիտակ, լազերային, քարթրիջի ռեսուրսը՝ 2000 էջ, օպերացիոն համակարգը՝ Windows 98/ME/2000/Server 2003/XP/Vista Linux, տպման արագությունը՝ 12էջ րոպեում, լուծաչափը՝ 600x600dpi,առաջին էջի տպման արագությունը՝ 9վրկ, մուտքի սկուտեղը՝ 150էջ, ելքի սկուտեղը՝ 100էջ, պրցեսորի տեսակը՝ SCoA, օպերացիոն համակարգի հիշողության ծավալը՝ 2MB, USB 2.0, USB միացման լար,հոսանքին միացման լար, չափսերը՝ 369.8x250.5x216.7մմ, քաշը՝ 5.7կգ, քարթրիջինը՝ 700գ,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t>
  </si>
  <si>
    <t>USB  ինտերֆեյսը` USB 2.3, 32ԳԲ</t>
  </si>
  <si>
    <t>HP LJ 3050. թղթի ֆորմատը՝ A4 /210x297/, սև, սպիտակ, լազերային, քարթրիջի ռեսուրսը՝ 2000 էջ, տպման արագությունը՝ 18էջ րոպեում, լուծաչափը՝ 1200x1200dpi,առաջին էջի տպման արագությունը՝ 9վրկ, մուտքի սկուտեղը՝ 150էջ, ելքի սկուտեղը՝ 100էջ, օպերացիոն համակարգի հիշողության ծավալը՝ 64MB, USB 2.0-TYPE B, հեռախոսային կապ-RJ-11, USB միացման լար,հոսանքին միացման լար, չափսերը՝ 42.9x45.9x44.3սմ,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t>
  </si>
  <si>
    <t>1000 VA,  50-60Hz, 220V, չափսերը՝ 45.5 x 40 x 23.5սմ, աշխատանքի տևողությունը կախված մարտկոցներից՝ 10-30 րոպե:</t>
  </si>
  <si>
    <t>Genius, USB  ֆիրմայի:</t>
  </si>
  <si>
    <t>Բազմաֆունկցիոնալ  մկնիկ  USB  2000դպի տեսակի ինտերֆեյսով և անիվով, լազերային, 3 ստեղնով:</t>
  </si>
  <si>
    <t>Ինտերֆեյս PS/2:</t>
  </si>
  <si>
    <t>UPS 650 VA:</t>
  </si>
  <si>
    <t>Թվային հեռախոսի սարք լարով, 500W: Պարտադիր պայման՝ հեռախոսները պետք է լինեն նոր, չօգտագործված:</t>
  </si>
  <si>
    <t xml:space="preserve"> Diletta 500i տպիչ սարքի Canon QC1-0172-000 տակդիր</t>
  </si>
  <si>
    <t xml:space="preserve"> Diletta 500i տպիչ սարքի Canon QC1-0173-000 տակդիր</t>
  </si>
  <si>
    <r>
      <t xml:space="preserve"> Diletta  </t>
    </r>
    <r>
      <rPr>
        <sz val="7"/>
        <color rgb="FF000000"/>
        <rFont val="GHEA Grapalat"/>
        <family val="3"/>
      </rPr>
      <t>տպիչ</t>
    </r>
    <r>
      <rPr>
        <sz val="7"/>
        <color rgb="FF000000"/>
        <rFont val="Arial LatArm"/>
        <family val="2"/>
      </rPr>
      <t xml:space="preserve"> </t>
    </r>
    <r>
      <rPr>
        <sz val="7"/>
        <color rgb="FF000000"/>
        <rFont val="GHEA Grapalat"/>
        <family val="3"/>
      </rPr>
      <t>սարք</t>
    </r>
    <r>
      <rPr>
        <sz val="7"/>
        <color rgb="FF000000"/>
        <rFont val="Arial LatArm"/>
        <family val="2"/>
      </rPr>
      <t xml:space="preserve">»ñÇ Ñ³Ù³ñ ë¨ ·áõÛÝÇ Ñ³Ù³ñ (black )-640 </t>
    </r>
    <r>
      <rPr>
        <sz val="7"/>
        <color rgb="FF000000"/>
        <rFont val="GHEA Grapalat"/>
        <family val="3"/>
      </rPr>
      <t>խողովակածայրքիթ</t>
    </r>
    <r>
      <rPr>
        <sz val="7"/>
        <color rgb="FF000000"/>
        <rFont val="Arial LatArm"/>
        <family val="2"/>
      </rPr>
      <t xml:space="preserve">, </t>
    </r>
    <r>
      <rPr>
        <sz val="7"/>
        <color rgb="FF000000"/>
        <rFont val="GHEA Grapalat"/>
        <family val="3"/>
      </rPr>
      <t>յութաքանչյուր</t>
    </r>
    <r>
      <rPr>
        <sz val="7"/>
        <color rgb="FF000000"/>
        <rFont val="Arial LatArm"/>
        <family val="2"/>
      </rPr>
      <t xml:space="preserve"> </t>
    </r>
    <r>
      <rPr>
        <sz val="7"/>
        <color rgb="FF000000"/>
        <rFont val="GHEA Grapalat"/>
        <family val="3"/>
      </rPr>
      <t>գույնի</t>
    </r>
    <r>
      <rPr>
        <sz val="7"/>
        <color rgb="FF000000"/>
        <rFont val="Arial LatArm"/>
        <family val="2"/>
      </rPr>
      <t xml:space="preserve"> </t>
    </r>
    <r>
      <rPr>
        <sz val="7"/>
        <color rgb="FF000000"/>
        <rFont val="GHEA Grapalat"/>
        <family val="3"/>
      </rPr>
      <t>համար</t>
    </r>
    <r>
      <rPr>
        <sz val="7"/>
        <color rgb="FF000000"/>
        <rFont val="Arial LatArm"/>
        <family val="2"/>
      </rPr>
      <t xml:space="preserve"> (cyan,magenta, yellow) 1280 </t>
    </r>
    <r>
      <rPr>
        <sz val="7"/>
        <color rgb="FF000000"/>
        <rFont val="GHEA Grapalat"/>
        <family val="3"/>
      </rPr>
      <t>խողովակածայրքիթ</t>
    </r>
    <r>
      <rPr>
        <sz val="7"/>
        <color rgb="FF000000"/>
        <rFont val="Arial LatArm"/>
        <family val="2"/>
      </rPr>
      <t xml:space="preserve"> </t>
    </r>
    <r>
      <rPr>
        <sz val="7"/>
        <color rgb="FF000000"/>
        <rFont val="GHEA Grapalat"/>
        <family val="3"/>
      </rPr>
      <t>տպիչ</t>
    </r>
    <r>
      <rPr>
        <sz val="7"/>
        <color rgb="FF000000"/>
        <rFont val="Arial LatArm"/>
        <family val="2"/>
      </rPr>
      <t xml:space="preserve"> </t>
    </r>
    <r>
      <rPr>
        <sz val="7"/>
        <color rgb="FF000000"/>
        <rFont val="GHEA Grapalat"/>
        <family val="3"/>
      </rPr>
      <t>գլխիկ</t>
    </r>
    <r>
      <rPr>
        <sz val="7"/>
        <color rgb="FF000000"/>
        <rFont val="Arial LatArm"/>
        <family val="2"/>
      </rPr>
      <t xml:space="preserve"> </t>
    </r>
  </si>
  <si>
    <t>Monitor - LED Monitor ACER V206HQL:
Motherboard - Asus B75M-A, Chipset-Intel® B75, Formfaktor: MicroATX, Connector Type: Socket LGA 1155, Support Memory: 2 x DDR3 DIMM Max 16GB; Number of Channels - 2, External connectors: 1 x PS/2 keyboard, 1 x PS/2 mouse, 1 x VGA, 1 x DVI, 1 x HDMI, 1 x LAN (RJ45), 2 x USB 3.0, 4 x USB 2.0, 3 x audio; CPU Cooler LGA Intel® 1155 Original: Central Processing Unit - Intel® Pentium Core i5 3330, 3.20 GHz LGA 1155, Intel® Smart Cache - 6MB, Lithography - 22 nm, Processor Graphics - Intel® HD Graphics 2500, Graphics Base Frequency 650 MHz: Hard Disk Drive - Seagate 500GB Sata 3: Random Access Memory - Kingston DDR3 4Gb 1600Mhz:
Digital Versatile Disc - DVD-RW 22X: Keyboard - Genius KB120, USB, Black: Mouse - Genius NS110X USB:
Case - JNC ATX RJA, Speaker՝  Genius, 4W կամ համարժեքը:</t>
  </si>
  <si>
    <t>Monitor - LED Monitor ACER V206HQL:
Motherboard - Asus B75M-A, Chipset-Intel® B75, Formfaktor: MicroATX, Connector Type: Socket LGA 1155, Support Memory: 2 x DDR3 DIMM Max 16GB; Number of Channels - 2, External connectors: 1 x PS/2 keyboard, 1 x PS/2 mouse, 1 x VGA, 1 x DVI, 1 x HDMI, 1 x LAN (RJ45), 2 x USB 3.0, 4 x USB 2.0, 3 x audio; CPU Cooler LGA Intel® 1155 Original: Central Processing Unit - Intel® Pentium Core i5 3330, 3.20 GHz LGA 1155, Intel® Smart Cache - 6MB, Lithography - 22 nm, Processor Graphics - Intel® HD Graphics 2500, Graphics Base Frequency 650 MHz: Hard Disk Drive - Seagate 500GB Sata 3:
Random Access Memory - Kingston DDR3 4Gb 1600Mhz:
Digital Versatile Disc - DVD-RW 22X: Keyboard - Genius KB120, USB, Black: Mouse - Genius NS110X USB: Case - JNC ATX RJA, Speaker՝  Genius, 4W կամ համարժեքը:</t>
  </si>
  <si>
    <t>Պրոցեսոր (Processor)Intel Core i5 GHz  Սնուցման աղբյուր «power supply»400-450W&lt;իրական&gt; Օպերատիվ հիշողություն (RAM)4GB RAM 2 X 2Gb DDR3Ցանցային քարտ10/100/1000 մբթԿոշտ սկավառակ (HDD)1TB Sata3 7200rpmՍտեղնաշար (Keyboard)êï»ÕÝ³ß³ñ USB ï»ë³ÏÇ ÇÝï»ñý»Ûëáí ØÏÝÇÏ (Mouse)È³½»ñ³ÛÇÝ ÙÏÝÇÏ USB ï»ë³ÏÇ ÇÝï»ñý»Ûëáí ¨ ³ÝÇíáí CaseՍտանդարտ</t>
  </si>
  <si>
    <t>Պրոցեսոր (Processor)Սնուցման աղբյուր «power supply» Intel Core i5 GHz  400-450W&lt;իրական&gt; Օպերատիվ հիշողություն (RAM)4GB RAM 2 X 2Gb DDR3Ցանցային քարտ10/100/1000 մբթԿոշտ սկավառակ (HDD) 1TB Sata3 7200rpmՍտեղնաշար (Keyboard)êï»ÕÝ³ß³ñ USB ï»ë³ÏÇ ÇÝï»ñý»Ûëáí ØÏÝÇÏ (Mouse)È³½»ñ³ÛÇÝ ÙÏÝÇÏ USB ï»ë³ÏÇ ÇÝï»ñý»Ûëáí ¨ ³ÝÇíáí Մոնիտոր (LG 19’’ կամ 20’’)  LCD, Wide, +DVICaseՍտանդարտ</t>
  </si>
  <si>
    <t>Վարորդական վկայականների և տրանսպորտային միջոցների հաշվառման վկայագրերի տրամադրման ժամանակ քաղաքացիների ստորագրությունների թվայնացման համար առաջացել է համապատասխան սարքերի (DIGITISER) ձեռքբերման անհրաժեշտություն թվով 30 հատ: Սարքը պետք է բաղկացած լինի  թվային գրիչից և թվային վահանակից: Վահանակի վրա պետք է առկա լինի  դիսփլեյ, որի վրա թվային գրիչով կկատարվի ստորագրման պրացեսը, որն իր հերթին էլ գրաֆիկական տեսքով կարտացոլվի  էկրանին: Վահանակի չափերը չպետք է գերազանցեն 200մմ x 200մմ x  30մմ, իսկ էկրանի անկյունագիծը պետք է լինի ոչ պակաս 4 դույմից: Վահանակը պետք է ունենա USB միացման պորտ և համատեղելի լինի Windows XP/7/8 օպերացիոն համակարգերի, ինչպես նաև թվային/էլեկտրոնային սրորագրության համար C++, .Net и Java SDK/API ծրագրային ապահովման հետ: Թվային ստորագրությունն իրականին առավել նման ստանալու նպատակով թվային գրիչի գլխիկը պետք է ունենա զգայունության առնվազն 500 աստիճան: Գրիչը չպետք է ունենա լարային միացում:
Սարքը պետք է ունենա 1 տարի երաշխիքային սպասարկում:</t>
  </si>
  <si>
    <t>Monitor - LED Monitor 20": Motherboard - Asus B75M-V, Chipset - Intel® B75,  Formfaktor: MicroATX, 
Connector Type: Socket LGA 1155, Support Memory: 2 x DDR3 DIMM Max 16GB; Number of Channels - 2, External connectors: 1 x PS/2 keyboard, 1 x PS/2 mouse, 1 x VGA, 
1 x DVI, 1 x HDMI, 1 x LAN (RJ45), 2 x USB 3.0, 4 x USB 2.0, 3 x audio; CPU Cooler LGA Intel® 1155 Original:
Central Processing Unit - Intel® Pentium Core i5 3330, 3.20 GHz LGA 1155, Intel® Smart Cache - 6MB, Lithography - 22 nm, Processor Graphics - Intel® HD Graphics 2500, Graphics Base Frequency 650 MHz:
Hard Disk Drive - Seagate 500GB Sata 3:
Random Access Memory - Elixir DDR3 4Gb 1600Mhz:
Digital Versatile Disc - DVD-RW 22X: Keyboard - Genius KB120, USB, Black: Mouse - Genius NS110X USB:
Case - GF ATX-F18B/ USB 3.0/ HD Audio/ Screwless:
Մատակարարի կողմից տրվում է 1 տարվա երաշխիք:</t>
  </si>
  <si>
    <t>Պորտեր: Min. 8 x 10/100/1000 Մբիթ/վ Gigabit Ethernet
RAM: Min. 2 GB Ինտերֆեյս ռանձնահատկությունները: միացում (գծերի միացում (ագրեգացիա)),  կամրջի հատկություն (Bridging), VRRP (Բարձր ասանելիություն)
VPN: Virtual Lan Network (VLAN), IP Անվտանգություն (Ipsec), Ethernet IP-ի միջոցով (EoIP), GRE թունել, IPIP թունել, PPPoE, PPTP, L2TP, SSTP, Բաց VPN
Ներկառուցված սնուցում (источник питания)Ձևը: Rack-mountableԵրաշխիք : 1 տարի</t>
  </si>
  <si>
    <t>Պորտեր: Min. 5 x 10/100/1000 Մբիթ/վ Gigabit Ethernet
RAM: Min. 2 GB Ինտերֆեյսի առանձնահատկությունները: միացում (գծերի միացում (ագրեգացիա)),  կամրջի հատկություն (Bridging), VRRP (Բարձր հասանելիություն) VPN: Virtual Lan Network (VLAN), IP Անվտանգություն (Ipsec), Ethernet IP-ի միջոցով (EoIP), GRE թունել, IPIP թունել, PPPoE, PPTP, L2TP, SSTP, Բաց VPN Ներկառուցված սնուցում (источник питания) Ձևը: Rack-mountableԵրաշխիք : 1 տարի</t>
  </si>
  <si>
    <t>Պորտեր: Min. 24 x 10/100/1000 Մբիթ/վ Gigabit Ethernet
RAM: Min. 2 GB Ինտերֆեյսի անձնահատկությունները: միացում (գծերի միացում (ագրեգացիա)),  կամրջի հատկություն (Bridging), VRRP (Բարձր ասանելիություն) VPN: Virtual Lan Network (VLAN), IP Անվտանգություն (Ipsec), Ethernet IP-ի միջոցով (EoIP), GRE թունել, IPIP թունել, PPPoE, PPTP, L2TP, SSTP, Բաց VPNՆերկառուցված սնուցում (источник питания)
Ձևը: Rack-mountableԵրաշխիք : 1 տարի</t>
  </si>
  <si>
    <t>Լազերային տպիչ HP LaserJet P3015 DN կամ համարժեքը, թղթի ձևաչափը՝ A4, 40 էջ/րոպեում, ավտոմատ երկկողմանի տպագրություն, ցանցային, 128 MB, USB 2.0, ամսակա տպագրման հնարավորությունը մինչև 10000 էջ (նպատակահարմարը՝ 1500-5000 էջ), տպագրման տեխնոլոգիան՝ միագույն լազերային, պրոցեսորի արագագործությունը՝ 540MHc, քարթրիջը՝ HP LJ CE255A:Անհրաժեշտ է առաջարկվող ապրանքի արտադրողի անունից պատվիրատուին ներկայացնել օրիգինալության հավաստագիր (MAF):
Մատակարարի կողմից տրվում է 1 տարվա երաշխիք:</t>
  </si>
  <si>
    <t>Անձնագիր կարդացող սարք REGULA 7024.100 կամ համարժեքը:Լուսային աղբյուրի օպտիկական կարդալու հատկությունները` սպիտակ (դիմային  և կողային),  ինֆրակարմիր (870 նմ):Սկանավորվող մակերեսը՝ 128x88 մմ (ամբողջական անձնագրի էջի չափով):Փաստաթղթի օպտիկական կարդալու հատկությունները՝ կետայնությունը 3Mp/5Mp (MegaPixel),  հնարավորությունը՝ Resolution 400ppi/500ppi:Կադրի չափերը՝ 2048x1536 pixels/ 2592x1944 pixels:Ոչ կոնտակտային միկրոչիպերի (RFID) կարդալու հատկությունները՝  ստանդարտը ISO 14443, ICAO LDS 1.7, PKI 1.1:Չիպերի տեսակները՝ A և B:Տվյալների հասանելիությունը՝ Direct, BAC, ЕАС (Chip and Terminal Authentication, Active and Passive Authentication):Տեղեկատվության փոխանցման արագությունը՝ մինչև 848 Կբոդ, Չիպերի հայտնաբերում՝ փաստաթղթի ցանկացած մասում:
Կարդացվող փաստաթղթերի տիպերը՝ ID-1, ID-2, ID-3
Մեքենայական կարդացվող տողի (MRZ) ճանաչում՝  ICAO 9303, ISO IEC 18013 (IDL) ձևաչափերով
RFID  չիպերի ճանաչում՝  ISO/IEC 14443-2 (type А and B), ISO/IEC 14443-3 (MIFARE® Classic Protocol), ISO/IEC 14443-4  ձևաչափերովՀամակարգչին միացման ինտերֆեյսը՝ USB 2.0:Էլեկտրասնուցումը միայն USB աղբյուրից:Պատկերի ֆորմատները՝ BMP, JPEG, JP2, PNG, TIFF:Մատակարարի կողմից տրվում է 1 տարվա երաշխիք:</t>
  </si>
  <si>
    <t>Օտարերկրացիների համար մուտքի վիզա տպիչ սարք՝ EPSON LQ 690 կամ համարժեքը:
Մատրիցային տպիչ, տեսակը՝ սև ու սպիտակ:
Թղթի առավելագույն չափը՝ մինչև A4:
Տողերի քանակը (Number of columns)՝ 106:
Կետայնությունը (Printing Resolution)՝ 360x180 DPI:
Տպագրվող թղթի հաստությունը՝ 0.07-0.52մմ:
Քարթրիջի տպագրման հնարավորությունը՝ նվազագույնը 10000000 սիմվոլ:Ինտերֆեյսը՝ USB 2.0 և LPT:Ասեղների քանակը՝ 24 հատ:Շարքերի քանակը՝ 1 շարք:Պատճենների առավելագույն քանակը (օրիգինալ+պատճեն)՝ 7 հատ:Կրիչի հաստության կարգավորումը՝ ձեռքով:Ճակատային մուտքի և ելքի առկայություն:Տպագրման արագությունը՝ (High speed draft, 10 cpi) նշան/վայրկ – 440:Տպագրման արագությունը՝ (High speed draft, 12 cpi) նշան/վայրկ – 529:Տպագրման արագությունը՝ (Draft, 10 cpi) նշան/վայրկ – 330:Տպագրման արագությունը՝ (Draft, 12 cpi) նշան/վայրկ – 396:Տպագրման արագությունը՝ (Near letter quality, 10 cpi) նշան/վայրկ – 110:
Տպագրման արագությունը՝ (Near letter quality, 12 cpi) նշան/վայրկ – 132:10 cpi-ի դեպքում սյունակների քանակը՝ 106:Հիշողության բուֆերի մեծությունը՝ 128KB:Աշխատանքի միջին տևողությունը (MTBF)` 20000 ժամ:Տպագրող գլխիկի հնարավորությունը (ասեղային միավոր)` նվազագույնը 4000մլն: Մատակարարի կողմից տրվում է 1 տարվա երաշխիք:</t>
  </si>
  <si>
    <t>Օ5</t>
  </si>
  <si>
    <t>Օ8</t>
  </si>
  <si>
    <t>03.07.2015թ.</t>
  </si>
  <si>
    <t>&lt;&lt;Կոմպմարկետ&gt;&gt; ՍՊԸ</t>
  </si>
  <si>
    <t>&lt;&lt;Նուոթ. Ամ&gt;&gt; ՍՊԸ</t>
  </si>
  <si>
    <t>&lt;&lt;Նորմա-պլյուս&gt;&gt; ՍՊԸ</t>
  </si>
  <si>
    <t>Չափաբաժին 7</t>
  </si>
  <si>
    <t>Չափաբաժին 8</t>
  </si>
  <si>
    <t>Չափաբաժին 9</t>
  </si>
  <si>
    <t>Չափաբաժին 10</t>
  </si>
  <si>
    <t>Չափաբաժին 11</t>
  </si>
  <si>
    <t>Չափաբաժին 12</t>
  </si>
  <si>
    <t>Չափաբաժին 13</t>
  </si>
  <si>
    <t>Չափաբաժին 14</t>
  </si>
  <si>
    <t>Չափաբաժին 15</t>
  </si>
  <si>
    <t>Չափաբաժին 16</t>
  </si>
  <si>
    <t>Չափաբաժին 17</t>
  </si>
  <si>
    <t>Չափաբաժին 18</t>
  </si>
  <si>
    <t>Չափաբաժին 19</t>
  </si>
  <si>
    <t>Չափաբաժին 20</t>
  </si>
  <si>
    <t>Չափաբաժին 21</t>
  </si>
  <si>
    <t>Չափաբաժին 22</t>
  </si>
  <si>
    <t>Չափաբաժին 23</t>
  </si>
  <si>
    <t>Չափաբաժին 24</t>
  </si>
  <si>
    <t>Չափաբաժին 25</t>
  </si>
  <si>
    <t>Չափաբաժին 26</t>
  </si>
  <si>
    <t>Չափաբաժին 27</t>
  </si>
  <si>
    <t>Չափաբաժին 28</t>
  </si>
  <si>
    <t>Չափաբաժին 29</t>
  </si>
  <si>
    <t>Չափաբաժին 30</t>
  </si>
  <si>
    <t>Չափաբաժին 31</t>
  </si>
  <si>
    <t>Չափաբաժին 32</t>
  </si>
  <si>
    <t>Չափաբաժին 33</t>
  </si>
  <si>
    <t>Չափաբաժին 34</t>
  </si>
  <si>
    <t>&lt;&lt;Արտ Տեխ&gt;&gt; ՍՊԸ</t>
  </si>
  <si>
    <t xml:space="preserve">Գնման ընթացակարգում կիրառվել են Գնումների ոլորտը կարգավորող օրենսդրությամբ նախատեսված բանակցություններ գների նվազեցման նպատակով, որի արդյունքում &lt;&lt;Էդվարդ Քոմփյութերս&gt;&gt; ՍՊԸ-ն կատարել է գների նվազեցում 26-րդ չափաբաժնի համար 60 000 (վաթսուն հազար) ՀՀ դրամ, ներառյալ ԱԱՀ-ն: &lt;&lt;Պատրոն ՌՄ&gt;&gt; ՍՊԸ-ն կատարել է գների նվազեցում 15-րդ չափաբաժնի համար 45 000 (քառասունհինգ հազար) ՀՀ դրամ, ներառյալ ԱԱՀ-ն: </t>
  </si>
  <si>
    <t>27.07.2015թ.</t>
  </si>
  <si>
    <t>31.08.2015թ.</t>
  </si>
  <si>
    <t>10.09.2015թ.</t>
  </si>
  <si>
    <t>15.09.2015թ.</t>
  </si>
  <si>
    <t>18.09.2015թ.</t>
  </si>
  <si>
    <t>22.09.2015թ.</t>
  </si>
  <si>
    <t>Ծրագիր` 03.01.01.08</t>
  </si>
  <si>
    <t>ՀՀ ԿԱ Ո-ՇՀԱՊՁԲ-15/8-65-ՀՏ2015/ՏՎ/ՃՈ/ԱՎՎ</t>
  </si>
  <si>
    <t>&lt;&lt;Նոութ. ԱՄ&gt;&gt; ՍՊԸ</t>
  </si>
  <si>
    <t>ՀՀ ԿԱ Ո-ՇՀԱՊՁԲ-15/8-94-ՀՏ2015/ՏՎ/ՃՈ/ԱՎՎ</t>
  </si>
  <si>
    <t>ՀՀ ԿԱ Ո-ՇՀԱՊՁԲ-15/8-86-ՀՏ2015/ՏՎ/ՃՈ/ԱՎՎ</t>
  </si>
  <si>
    <t>Ծրագիր` 03.01.01.05</t>
  </si>
  <si>
    <t>ՀՀ ԿԱ Ո-ՇՀԱՊՁԲ-15/8-59-ՀՏ2015/ՏՎ/ՃՈ/ԱՎՎ</t>
  </si>
  <si>
    <t>ՀՀ ԿԱ Ո-ՇՀԱՊՁԲ-15/8-22-ՀՏ2015/ՏՎ/ՃՈ/ԱՎՎ</t>
  </si>
  <si>
    <t>ՀՀ ԿԱ Ո-ՇՀԱՊՁԲ-15/8-79-ՀՏ2015/ՏՎ/ՃՈ/ԱՎՎ</t>
  </si>
  <si>
    <t>1; 2; 26; 27</t>
  </si>
  <si>
    <t>/24139007563800/</t>
  </si>
  <si>
    <t>/02620164/</t>
  </si>
  <si>
    <t>nout@nout.am</t>
  </si>
  <si>
    <t>«ՆՈՈՒԹ. ԱՄ» ՍՊԸ</t>
  </si>
  <si>
    <t>ք. Երևան, Հանրապետության 24
Հեռ. (091) 433337</t>
  </si>
  <si>
    <t>3; 7; 21; 16; 20; 28; 31</t>
  </si>
  <si>
    <t>/1510002106830100/</t>
  </si>
  <si>
    <t>/02557321/</t>
  </si>
  <si>
    <t xml:space="preserve"> info@comp.am</t>
  </si>
  <si>
    <t>ք. Երևան, Սարյան 6, տարածք 1
Հեռ. (010) 542931
(091) 403647</t>
  </si>
  <si>
    <t>/2050022150151001/</t>
  </si>
  <si>
    <t>/00824922/</t>
  </si>
  <si>
    <t>microring@arminco.com</t>
  </si>
  <si>
    <t>«ՄԻԿՐՈՐԻՆԳ» ՍՊԸ</t>
  </si>
  <si>
    <t>ք. Երևան, Նոր Նորքի 9-րդ զնգ., 13 շ., բն. 14
Հեռ. (010) 529421</t>
  </si>
  <si>
    <t>/1660000446270100/</t>
  </si>
  <si>
    <t>/00861057/</t>
  </si>
  <si>
    <t xml:space="preserve"> corp@patron.am</t>
  </si>
  <si>
    <t xml:space="preserve">«ՊԱՏՐՈՆ ՌՄ» ՍՊԸ       </t>
  </si>
  <si>
    <t xml:space="preserve">ք. Երևան, Վարդանանց 18/2
Հեռ. (010) 544346
(010) 544347, (010) 544348 </t>
  </si>
  <si>
    <t>4; 14; 15; 19; 25</t>
  </si>
  <si>
    <t>/2530001212490010/</t>
  </si>
  <si>
    <t>/00053663/</t>
  </si>
  <si>
    <t>norma@arminco.com</t>
  </si>
  <si>
    <t>«ՆՈՐՄԱ ՊԼՅՈՒՍ» ՍՊԸ</t>
  </si>
  <si>
    <t>ք. Երևան, Մաշտոցի 2, տարածք 60
Հեռ. (010) 586060</t>
  </si>
  <si>
    <t>5; 6; 17</t>
  </si>
  <si>
    <t>8-րդ չափաբաժնով մրցույթը չի կայացել հրավերով ներկայացված տեխնիկական բնութագրին չհամապատասխանելու պատճառով: 9-րդ, 10-րդ, 18-րդ, 22-րդ, 29-րդ  չափաբաժիններով մրցույթը չի կայացել գնային առաջարկների՝ այդ գնումը կատարելու համար նախատեսված ֆինանսական միջոցները գերազանցելու պատճառով: 11-րդ, 13-րդ, 30-րդ, 32-րդ, 33-րդ, 34-րդ չափաբաժիններով մրցույթը չի կայացել գնային առաջարկների բացակայության պատճառով: 23-րդ չափաբաժինը չի կայացել գնման պահանջը դադարելու պատճառով:</t>
  </si>
  <si>
    <t>Մոնիտոր LG 20M37A
Մայրական սալիկ Gigabyte GA-B85M-HD3
Պրոցեսոր Intel Core i5-4460, BOX
Կոշտ սկավառակ Seagate 500Gb, ST500DM002
Լազերային սկավառակակիր LG GH24NSC0
Օպերատիվ հիշողություն Kingston DDR3 4Gb 1600MHz
Ստեղնաշար KB110, USB
Մկնիկ Genius NS120, USB
Բարձրախոս Genius HS-150
Համակարգչի իրան Invader ATX, 400W</t>
  </si>
  <si>
    <t>Kingson DT101G2/32GB, ՍSB ինտերֆեյսը` ՍSB 2.0</t>
  </si>
  <si>
    <t>Մայրական սալիկ Asrock  H81M-DG4 Պրոցեսոր Intel Core i5-4460, BOX Կոշտ սկավառակ Toshiba 1Tb, DT01ACA100 Օպերատիվ հիշողություն Kingston DDR3 4Gb 1600MHz (2x2Gb) Ցանցային քարտ 10/100/1000 մբթ ներկառուցված մայրական սալիկի վրա Ստեղնաշար  Codegen KM-2007 USB, USB Մկնիկ Genius NS120, USB Համակարգչի իրան Cooper Master , PSU 420W</t>
  </si>
  <si>
    <t>Mercury Maverick 650, 650VA</t>
  </si>
  <si>
    <t>EPSON LQ 690</t>
  </si>
  <si>
    <t>Samsung Galaxy note 10.1, 2014 edition  32GB, WI-FI, պատյան-ստեղնաշարով:</t>
  </si>
  <si>
    <t>Genius NetScroll 120</t>
  </si>
  <si>
    <t>Genius KB-110, USB</t>
  </si>
  <si>
    <t>Netis 5 Port Gigabit Ethernet Switch (ST3105G)</t>
  </si>
  <si>
    <t>Canon LBP 2900, թղթի ֆորմատը՝ A4 /210x297/, սև, սպիտակ, լազերային, քարթրիջի ռեսուրսը՝ 2000 էջ, օպերացիոն համակարգը՝ Windows 98/ME/2000/Server 2003/XP/Vista Linux, տպման արագությունը՝ 12էջ րոպեում, լուծաչափը՝ 600x600dpi,առաջին էջի տպման արագությունը՝ 9վրկ, մուտքի սկուտեղը՝ 150էջ, ելքի սկուտեղը՝ 100էջ, պրցեսորի տեսակը՝ SCoA, օպերացիոն համակարգի հիշողության ծավալը՝ 2MB, USB 2.0, USB միացման լար,հոսանքին միացման լար, չափսերը՝ 369.8x250.5x216.7մմ, քաշը՝ 5.7կգ, քարթրիջինը՝ 700գ,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t>
  </si>
  <si>
    <t>Canon Lide 120</t>
  </si>
  <si>
    <t>Gembird MUS-103, USB, black</t>
  </si>
  <si>
    <t>Gembird KB-U-103-RU, USB</t>
  </si>
  <si>
    <t>Լազերային տպիչ HP LaserJet P3015 DN կամ համարժեքը, թղթի ձևաչափը՝ A4, 40 էջ/րոպեում, ավտոմատ երկկողմանի տպագրություն, ցանցային, 128 MB, USB 2.0, ամսակա տպագրման հնարավորությունը մինչև 10000 էջ (նպատակահարմարը՝ 1500-5000 էջ), տպագրման տեխնոլոգիան՝ միագույն լազերային, պրոցեսորի արագագործությունը՝ 540MHc, քարթրիջը՝ HP LJ CE255A:
Անհրաժեշտ է առաջարկվող ապրանքի արտադրողի անունից պատվիրատուին ներկայացնել օրիգինալության հավաստագիր (MAF):
Մատակարարի կողմից տրվում է 1 տարվա երաշխիք:</t>
  </si>
  <si>
    <t>Monitor - LED Monitor 20":Motherboard - Asrock B85M, Chipset - Intel® B85,  Formfaktor: MicroATX, Connector Type: Socket LGA 1150, Support Memory: 2 x DDR3 DIMM Max 16GB; Number of Channels - 2, External connectors: 1 x PS/2 keyboard, 1 x PS/2 mouse, 1 x VGA, 1 x DVI, 1 x HDMI, 1 x LAN (RJ45), 2 x USB 3.0, 4 x USB 2.0, 3 x audio; CPU Cooler LGA Intel® 1150 Original:Central Processing Unit - Intel® Pentium Core i5 4460, 3.20 GHz LGA 1150, Intel® Smart Cache - 6MB, Lithography - 22 nm, Processor Graphics - Intel® HD Graphics 4600, Graphics Base Frequency 350 MHz:Hard Disk Drive – Toshiba 500GB Sata 3:Random Access Memory – Kingston DDR3 4Gb 1600Mhz:Digital Versatile Disc - DVD-RW 22X:Keyboard - Genius KB120, USB, Black:Mouse - Genius NS110X USB:
Case – Spire case /USB 3.0/</t>
  </si>
</sst>
</file>

<file path=xl/styles.xml><?xml version="1.0" encoding="utf-8"?>
<styleSheet xmlns="http://schemas.openxmlformats.org/spreadsheetml/2006/main">
  <fonts count="19">
    <font>
      <sz val="11"/>
      <color theme="1"/>
      <name val="Calibri"/>
      <family val="2"/>
      <scheme val="minor"/>
    </font>
    <font>
      <sz val="7"/>
      <color theme="1"/>
      <name val="GHEA Grapalat"/>
      <family val="3"/>
    </font>
    <font>
      <b/>
      <i/>
      <sz val="12"/>
      <color theme="1"/>
      <name val="GHEA Grapalat"/>
      <family val="3"/>
    </font>
    <font>
      <sz val="10"/>
      <color theme="1"/>
      <name val="GHEA Grapalat"/>
      <family val="3"/>
    </font>
    <font>
      <b/>
      <sz val="7"/>
      <color theme="1"/>
      <name val="GHEA Grapalat"/>
      <family val="3"/>
    </font>
    <font>
      <b/>
      <sz val="6"/>
      <color theme="1"/>
      <name val="GHEA Grapalat"/>
      <family val="3"/>
    </font>
    <font>
      <sz val="6"/>
      <color theme="1"/>
      <name val="GHEA Grapalat"/>
      <family val="3"/>
    </font>
    <font>
      <sz val="7"/>
      <color rgb="FF000000"/>
      <name val="GHEA Grapalat"/>
      <family val="3"/>
    </font>
    <font>
      <u/>
      <sz val="11"/>
      <color theme="10"/>
      <name val="Calibri"/>
      <family val="2"/>
    </font>
    <font>
      <sz val="5"/>
      <color theme="1"/>
      <name val="GHEA Grapalat"/>
      <family val="3"/>
    </font>
    <font>
      <i/>
      <sz val="5"/>
      <color theme="1"/>
      <name val="GHEA Grapalat"/>
      <family val="3"/>
    </font>
    <font>
      <i/>
      <sz val="5"/>
      <color theme="1"/>
      <name val="Calibri"/>
      <family val="2"/>
    </font>
    <font>
      <sz val="8"/>
      <color theme="1"/>
      <name val="GHEA Grapalat"/>
      <family val="3"/>
    </font>
    <font>
      <sz val="8"/>
      <name val="GHEA Grapalat"/>
      <family val="3"/>
    </font>
    <font>
      <sz val="7"/>
      <name val="GHEA Grapalat"/>
      <family val="3"/>
    </font>
    <font>
      <u/>
      <sz val="6"/>
      <color theme="10"/>
      <name val="GHEA Grapalat"/>
      <family val="3"/>
    </font>
    <font>
      <sz val="10"/>
      <color theme="0"/>
      <name val="GHEA Grapalat"/>
      <family val="3"/>
    </font>
    <font>
      <sz val="7"/>
      <color rgb="FF000000"/>
      <name val="Arial LatArm"/>
      <family val="2"/>
    </font>
    <font>
      <sz val="7"/>
      <color theme="1"/>
      <name val="Arial LatArm"/>
      <family val="2"/>
    </font>
  </fonts>
  <fills count="3">
    <fill>
      <patternFill patternType="none"/>
    </fill>
    <fill>
      <patternFill patternType="gray125"/>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8" fillId="0" borderId="0" applyNumberFormat="0" applyFill="0" applyBorder="0" applyAlignment="0" applyProtection="0">
      <alignment vertical="top"/>
      <protection locked="0"/>
    </xf>
  </cellStyleXfs>
  <cellXfs count="223">
    <xf numFmtId="0" fontId="0" fillId="0" borderId="0" xfId="0"/>
    <xf numFmtId="0" fontId="1" fillId="0" borderId="0" xfId="0" applyFont="1"/>
    <xf numFmtId="0" fontId="1" fillId="0" borderId="1" xfId="0" applyFont="1" applyBorder="1"/>
    <xf numFmtId="0" fontId="1" fillId="0" borderId="1" xfId="0" applyFont="1" applyBorder="1" applyAlignment="1">
      <alignment vertical="center" wrapText="1"/>
    </xf>
    <xf numFmtId="0" fontId="7" fillId="0" borderId="1" xfId="0" applyFont="1" applyBorder="1" applyAlignment="1">
      <alignment vertical="center" wrapText="1"/>
    </xf>
    <xf numFmtId="0" fontId="1" fillId="0" borderId="0" xfId="0" applyFont="1" applyAlignment="1">
      <alignment vertical="center"/>
    </xf>
    <xf numFmtId="0" fontId="6" fillId="0" borderId="1" xfId="0" applyFont="1" applyBorder="1" applyAlignment="1">
      <alignment horizontal="center" vertical="center" wrapText="1"/>
    </xf>
    <xf numFmtId="0" fontId="1" fillId="0" borderId="1" xfId="0" applyFont="1" applyBorder="1" applyAlignment="1">
      <alignment vertical="center"/>
    </xf>
    <xf numFmtId="2" fontId="13" fillId="0" borderId="1" xfId="0" applyNumberFormat="1" applyFont="1" applyFill="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0" xfId="0" applyFont="1" applyBorder="1" applyAlignment="1">
      <alignment horizontal="center" vertical="center" textRotation="90"/>
    </xf>
    <xf numFmtId="0" fontId="2" fillId="0" borderId="0" xfId="0" applyFont="1" applyFill="1" applyAlignment="1">
      <alignment horizontal="center"/>
    </xf>
    <xf numFmtId="0" fontId="1" fillId="0" borderId="0" xfId="0" applyFont="1" applyFill="1" applyAlignment="1">
      <alignment horizontal="center"/>
    </xf>
    <xf numFmtId="0" fontId="1" fillId="0" borderId="0" xfId="0" applyFont="1" applyFill="1"/>
    <xf numFmtId="0" fontId="4" fillId="0" borderId="1" xfId="0" applyFont="1" applyFill="1" applyBorder="1" applyAlignment="1">
      <alignment horizontal="center" vertical="center" wrapText="1"/>
    </xf>
    <xf numFmtId="0" fontId="1" fillId="0" borderId="1" xfId="0" applyFont="1" applyFill="1" applyBorder="1"/>
    <xf numFmtId="0" fontId="9"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7" fillId="0" borderId="1" xfId="0" applyFont="1" applyFill="1" applyBorder="1" applyAlignment="1">
      <alignment vertical="center" wrapText="1"/>
    </xf>
    <xf numFmtId="0" fontId="1" fillId="0" borderId="7"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5"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2" xfId="0" applyFont="1" applyFill="1" applyBorder="1" applyAlignment="1">
      <alignment horizontal="center" vertical="center"/>
    </xf>
    <xf numFmtId="0" fontId="1" fillId="0" borderId="1" xfId="0" applyNumberFormat="1" applyFont="1" applyFill="1" applyBorder="1" applyAlignment="1">
      <alignment horizontal="center" vertical="center"/>
    </xf>
    <xf numFmtId="0" fontId="14" fillId="0"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4" fillId="0" borderId="9" xfId="0" applyFont="1" applyBorder="1" applyAlignment="1">
      <alignment horizontal="center" vertical="center"/>
    </xf>
    <xf numFmtId="0" fontId="4"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4" fillId="0" borderId="0" xfId="0" applyFont="1"/>
    <xf numFmtId="0" fontId="14" fillId="0" borderId="0" xfId="0" applyFont="1" applyFill="1"/>
    <xf numFmtId="0" fontId="1" fillId="0" borderId="0" xfId="0" applyFont="1" applyFill="1" applyAlignment="1">
      <alignment vertical="center"/>
    </xf>
    <xf numFmtId="0" fontId="1" fillId="0" borderId="7" xfId="0" applyFont="1" applyBorder="1" applyAlignment="1">
      <alignment horizontal="center" vertical="center"/>
    </xf>
    <xf numFmtId="0" fontId="7" fillId="0" borderId="1" xfId="0" applyFont="1" applyBorder="1" applyAlignment="1">
      <alignment horizontal="center" vertical="center"/>
    </xf>
    <xf numFmtId="0" fontId="1" fillId="0" borderId="7"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6" fillId="0" borderId="1" xfId="0" applyFont="1" applyBorder="1"/>
    <xf numFmtId="0" fontId="1" fillId="0" borderId="0" xfId="0" applyFont="1" applyBorder="1" applyAlignment="1">
      <alignment horizontal="center" vertical="center"/>
    </xf>
    <xf numFmtId="0" fontId="1" fillId="0" borderId="6"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7" xfId="0" applyFont="1" applyFill="1" applyBorder="1" applyAlignment="1">
      <alignment horizontal="center" vertical="center"/>
    </xf>
    <xf numFmtId="0" fontId="7" fillId="0" borderId="5" xfId="0" applyFont="1" applyBorder="1" applyAlignment="1">
      <alignment horizontal="center" vertical="center"/>
    </xf>
    <xf numFmtId="0" fontId="7" fillId="0" borderId="5" xfId="0" applyFont="1" applyBorder="1" applyAlignment="1">
      <alignment vertical="center" wrapText="1"/>
    </xf>
    <xf numFmtId="0" fontId="1" fillId="0" borderId="0"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6" fillId="0" borderId="0" xfId="0" applyFont="1" applyFill="1" applyBorder="1" applyAlignment="1">
      <alignment horizontal="center" vertical="center" wrapText="1"/>
    </xf>
    <xf numFmtId="0" fontId="4"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4" fillId="0" borderId="4" xfId="0" applyFont="1" applyFill="1" applyBorder="1" applyAlignment="1">
      <alignment horizontal="center" vertical="center"/>
    </xf>
    <xf numFmtId="0" fontId="1" fillId="0" borderId="10" xfId="0" applyFont="1" applyBorder="1" applyAlignment="1">
      <alignment horizontal="center" vertical="center" textRotation="90"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7" xfId="0" applyFont="1" applyBorder="1" applyAlignment="1">
      <alignment horizontal="center" vertical="center"/>
    </xf>
    <xf numFmtId="0" fontId="4" fillId="0" borderId="2" xfId="0" applyFont="1" applyFill="1" applyBorder="1" applyAlignment="1">
      <alignment horizontal="center" vertical="center"/>
    </xf>
    <xf numFmtId="0" fontId="4"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vertical="center" wrapText="1"/>
    </xf>
    <xf numFmtId="0" fontId="1" fillId="0" borderId="4" xfId="0" applyFont="1" applyBorder="1" applyAlignment="1">
      <alignment vertical="center" wrapText="1"/>
    </xf>
    <xf numFmtId="0" fontId="1" fillId="0" borderId="2" xfId="0" applyFont="1" applyBorder="1" applyAlignment="1">
      <alignment vertical="center" wrapText="1"/>
    </xf>
    <xf numFmtId="0" fontId="1" fillId="0" borderId="1" xfId="0" applyFont="1" applyBorder="1" applyAlignment="1">
      <alignment horizontal="justify" vertical="center" wrapText="1"/>
    </xf>
    <xf numFmtId="0" fontId="17" fillId="0" borderId="1" xfId="0" applyFont="1" applyBorder="1" applyAlignment="1">
      <alignment vertical="center" wrapText="1"/>
    </xf>
    <xf numFmtId="0" fontId="18" fillId="0" borderId="4" xfId="0" applyFont="1" applyBorder="1" applyAlignment="1">
      <alignment vertical="center" wrapText="1"/>
    </xf>
    <xf numFmtId="0" fontId="18" fillId="0" borderId="1" xfId="0" applyFont="1" applyBorder="1" applyAlignment="1">
      <alignment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0" fillId="0" borderId="0" xfId="0" applyFont="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7" xfId="0" applyFont="1" applyFill="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5"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Border="1" applyAlignment="1">
      <alignment horizontal="center" vertical="center" wrapText="1"/>
    </xf>
    <xf numFmtId="0" fontId="4" fillId="0" borderId="1" xfId="0" applyFont="1" applyBorder="1" applyAlignment="1">
      <alignment horizontal="center" vertic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5" xfId="0" applyFont="1" applyBorder="1" applyAlignment="1">
      <alignment vertical="center"/>
    </xf>
    <xf numFmtId="0" fontId="1" fillId="0" borderId="7" xfId="0" applyFont="1" applyBorder="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1" fillId="0" borderId="5" xfId="0" applyFont="1" applyBorder="1"/>
    <xf numFmtId="0" fontId="1" fillId="0" borderId="7" xfId="0" applyFont="1" applyBorder="1"/>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1"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vertical="center" wrapText="1"/>
    </xf>
    <xf numFmtId="0" fontId="1" fillId="2" borderId="1" xfId="0" applyFont="1" applyFill="1" applyBorder="1" applyAlignment="1">
      <alignment horizontal="center"/>
    </xf>
    <xf numFmtId="0" fontId="1" fillId="2" borderId="4" xfId="0" applyFont="1" applyFill="1" applyBorder="1" applyAlignment="1">
      <alignment horizontal="center"/>
    </xf>
    <xf numFmtId="0" fontId="0" fillId="0" borderId="14" xfId="0" applyFill="1" applyBorder="1"/>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1" fillId="0" borderId="5" xfId="0" applyFont="1" applyBorder="1" applyAlignment="1">
      <alignment horizontal="left" vertical="center" wrapText="1"/>
    </xf>
    <xf numFmtId="0" fontId="0" fillId="0" borderId="7" xfId="0" applyBorder="1"/>
    <xf numFmtId="2" fontId="13" fillId="0" borderId="5" xfId="0" applyNumberFormat="1" applyFont="1" applyFill="1" applyBorder="1" applyAlignment="1">
      <alignment horizontal="center" vertical="center"/>
    </xf>
    <xf numFmtId="2" fontId="13" fillId="0" borderId="7" xfId="0" applyNumberFormat="1" applyFont="1" applyFill="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4" fillId="0" borderId="1" xfId="0" applyFont="1" applyBorder="1" applyAlignment="1">
      <alignment horizontal="lef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1" fillId="0" borderId="6" xfId="0" applyFont="1" applyFill="1" applyBorder="1" applyAlignment="1">
      <alignment horizontal="center" vertical="center" wrapText="1"/>
    </xf>
    <xf numFmtId="0" fontId="15" fillId="0" borderId="5" xfId="1" applyFont="1" applyBorder="1" applyAlignment="1" applyProtection="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5" xfId="0" applyFont="1" applyBorder="1" applyAlignment="1">
      <alignment horizontal="center" vertical="center" textRotation="90" wrapText="1"/>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1" fillId="0" borderId="10" xfId="0" applyFont="1" applyFill="1" applyBorder="1" applyAlignment="1">
      <alignment horizontal="center" vertical="center"/>
    </xf>
    <xf numFmtId="0" fontId="1" fillId="0" borderId="10" xfId="0" applyFont="1" applyFill="1" applyBorder="1" applyAlignment="1">
      <alignment horizontal="center" vertical="center" textRotation="90" wrapText="1"/>
    </xf>
    <xf numFmtId="0" fontId="1" fillId="0" borderId="10" xfId="0" applyFont="1" applyFill="1" applyBorder="1" applyAlignment="1">
      <alignment horizontal="center" vertical="center" textRotation="90" wrapText="1"/>
    </xf>
    <xf numFmtId="0" fontId="1" fillId="0" borderId="14" xfId="0" applyFont="1" applyFill="1" applyBorder="1" applyAlignment="1">
      <alignment horizontal="center" vertical="center" textRotation="90" wrapText="1"/>
    </xf>
    <xf numFmtId="0" fontId="1" fillId="0" borderId="12" xfId="0" applyFont="1" applyFill="1" applyBorder="1" applyAlignment="1">
      <alignment horizontal="center" vertical="center" textRotation="90" wrapText="1"/>
    </xf>
    <xf numFmtId="0" fontId="7" fillId="0" borderId="5" xfId="0" applyFont="1" applyBorder="1" applyAlignment="1">
      <alignment horizontal="justify" vertical="center" wrapText="1"/>
    </xf>
    <xf numFmtId="0" fontId="1" fillId="0" borderId="13" xfId="0" applyFont="1" applyBorder="1" applyAlignment="1">
      <alignment vertical="center" wrapText="1"/>
    </xf>
    <xf numFmtId="0" fontId="7" fillId="0" borderId="2" xfId="0" applyFont="1" applyBorder="1" applyAlignment="1">
      <alignment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0" borderId="6" xfId="0"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olice-gnumner@rambler.ru" TargetMode="External"/></Relationships>
</file>

<file path=xl/worksheets/sheet1.xml><?xml version="1.0" encoding="utf-8"?>
<worksheet xmlns="http://schemas.openxmlformats.org/spreadsheetml/2006/main" xmlns:r="http://schemas.openxmlformats.org/officeDocument/2006/relationships">
  <dimension ref="A1:K577"/>
  <sheetViews>
    <sheetView tabSelected="1" topLeftCell="A270" zoomScale="120" zoomScaleNormal="120" workbookViewId="0">
      <selection activeCell="A276" sqref="A276:XFD276"/>
    </sheetView>
  </sheetViews>
  <sheetFormatPr defaultRowHeight="9"/>
  <cols>
    <col min="1" max="1" width="0.7109375" style="1" customWidth="1"/>
    <col min="2" max="2" width="4.7109375" style="1" customWidth="1"/>
    <col min="3" max="3" width="18.28515625" style="1" customWidth="1"/>
    <col min="4" max="4" width="11.7109375" style="1" customWidth="1"/>
    <col min="5" max="5" width="10.28515625" style="1" customWidth="1"/>
    <col min="6" max="7" width="9.140625" style="15" customWidth="1"/>
    <col min="8" max="8" width="9" style="1" customWidth="1"/>
    <col min="9" max="9" width="33.42578125" style="1" customWidth="1"/>
    <col min="10" max="10" width="34.140625" style="1" customWidth="1"/>
    <col min="11" max="11" width="9.42578125" style="1" bestFit="1" customWidth="1"/>
    <col min="12" max="16384" width="9.140625" style="1"/>
  </cols>
  <sheetData>
    <row r="1" spans="1:11" s="15" customFormat="1" ht="17.25">
      <c r="A1" s="168" t="s">
        <v>9</v>
      </c>
      <c r="B1" s="168"/>
      <c r="C1" s="168"/>
      <c r="D1" s="168"/>
      <c r="E1" s="168"/>
      <c r="F1" s="168"/>
      <c r="G1" s="168"/>
      <c r="H1" s="168"/>
      <c r="I1" s="168"/>
      <c r="J1" s="168"/>
    </row>
    <row r="2" spans="1:11" s="15" customFormat="1" ht="9.75" customHeight="1">
      <c r="A2" s="13"/>
      <c r="B2" s="13"/>
      <c r="C2" s="13"/>
      <c r="D2" s="13"/>
      <c r="E2" s="13"/>
      <c r="F2" s="13"/>
      <c r="G2" s="13"/>
      <c r="H2" s="13"/>
      <c r="I2" s="13"/>
    </row>
    <row r="3" spans="1:11" s="15" customFormat="1" ht="17.25">
      <c r="A3" s="168" t="s">
        <v>10</v>
      </c>
      <c r="B3" s="168"/>
      <c r="C3" s="168"/>
      <c r="D3" s="168"/>
      <c r="E3" s="168"/>
      <c r="F3" s="168"/>
      <c r="G3" s="168"/>
      <c r="H3" s="168"/>
      <c r="I3" s="168"/>
      <c r="J3" s="168"/>
    </row>
    <row r="4" spans="1:11" s="15" customFormat="1">
      <c r="A4" s="14"/>
      <c r="B4" s="14"/>
      <c r="C4" s="14"/>
      <c r="D4" s="14"/>
      <c r="E4" s="14"/>
      <c r="F4" s="14"/>
      <c r="G4" s="14"/>
      <c r="H4" s="14"/>
      <c r="I4" s="14"/>
      <c r="J4" s="15" t="s">
        <v>100</v>
      </c>
    </row>
    <row r="5" spans="1:11" s="15" customFormat="1" ht="19.5" customHeight="1">
      <c r="A5" s="168" t="s">
        <v>115</v>
      </c>
      <c r="B5" s="168"/>
      <c r="C5" s="168"/>
      <c r="D5" s="168"/>
      <c r="E5" s="168"/>
      <c r="F5" s="168"/>
      <c r="G5" s="168"/>
      <c r="H5" s="168"/>
      <c r="I5" s="168"/>
      <c r="J5" s="168"/>
    </row>
    <row r="6" spans="1:11" s="15" customFormat="1" ht="45" customHeight="1">
      <c r="A6" s="169" t="s">
        <v>116</v>
      </c>
      <c r="B6" s="169"/>
      <c r="C6" s="169"/>
      <c r="D6" s="169"/>
      <c r="E6" s="169"/>
      <c r="F6" s="169"/>
      <c r="G6" s="169"/>
      <c r="H6" s="169"/>
      <c r="I6" s="169"/>
      <c r="J6" s="169"/>
    </row>
    <row r="7" spans="1:11" s="15" customFormat="1" ht="6" customHeight="1"/>
    <row r="8" spans="1:11" s="15" customFormat="1" ht="12.75" customHeight="1">
      <c r="B8" s="167" t="s">
        <v>1</v>
      </c>
      <c r="C8" s="167"/>
      <c r="D8" s="167"/>
      <c r="E8" s="167"/>
      <c r="F8" s="167"/>
      <c r="G8" s="167"/>
      <c r="H8" s="167"/>
      <c r="I8" s="167"/>
      <c r="J8" s="167"/>
    </row>
    <row r="9" spans="1:11" s="15" customFormat="1" ht="11.25" customHeight="1">
      <c r="B9" s="89" t="s">
        <v>2</v>
      </c>
      <c r="C9" s="89" t="s">
        <v>3</v>
      </c>
      <c r="D9" s="89" t="s">
        <v>4</v>
      </c>
      <c r="E9" s="173" t="s">
        <v>5</v>
      </c>
      <c r="F9" s="174"/>
      <c r="G9" s="173" t="s">
        <v>6</v>
      </c>
      <c r="H9" s="174"/>
      <c r="I9" s="102" t="s">
        <v>7</v>
      </c>
      <c r="J9" s="89" t="s">
        <v>86</v>
      </c>
    </row>
    <row r="10" spans="1:11" s="15" customFormat="1" ht="10.5" customHeight="1">
      <c r="B10" s="90"/>
      <c r="C10" s="90"/>
      <c r="D10" s="90"/>
      <c r="E10" s="175" t="s">
        <v>85</v>
      </c>
      <c r="F10" s="89" t="s">
        <v>0</v>
      </c>
      <c r="G10" s="173" t="s">
        <v>8</v>
      </c>
      <c r="H10" s="174"/>
      <c r="I10" s="172"/>
      <c r="J10" s="90"/>
    </row>
    <row r="11" spans="1:11" s="15" customFormat="1" ht="12.75" customHeight="1">
      <c r="B11" s="90"/>
      <c r="C11" s="90"/>
      <c r="D11" s="90"/>
      <c r="E11" s="176"/>
      <c r="F11" s="90"/>
      <c r="G11" s="175" t="s">
        <v>85</v>
      </c>
      <c r="H11" s="89" t="s">
        <v>0</v>
      </c>
      <c r="I11" s="172"/>
      <c r="J11" s="90"/>
    </row>
    <row r="12" spans="1:11" s="15" customFormat="1" ht="12.75" customHeight="1">
      <c r="B12" s="90"/>
      <c r="C12" s="90"/>
      <c r="D12" s="90"/>
      <c r="E12" s="176"/>
      <c r="F12" s="90"/>
      <c r="G12" s="176"/>
      <c r="H12" s="90"/>
      <c r="I12" s="172"/>
      <c r="J12" s="90"/>
    </row>
    <row r="13" spans="1:11" s="39" customFormat="1" ht="16.5" customHeight="1">
      <c r="B13" s="36">
        <v>1</v>
      </c>
      <c r="C13" s="53" t="s">
        <v>117</v>
      </c>
      <c r="D13" s="46"/>
      <c r="E13" s="47"/>
      <c r="F13" s="47"/>
      <c r="G13" s="41"/>
      <c r="H13" s="49"/>
      <c r="I13" s="50" t="s">
        <v>136</v>
      </c>
      <c r="J13" s="76" t="s">
        <v>136</v>
      </c>
      <c r="K13" s="54">
        <v>330000</v>
      </c>
    </row>
    <row r="14" spans="1:11" s="39" customFormat="1" ht="81" customHeight="1">
      <c r="B14" s="36">
        <v>2</v>
      </c>
      <c r="C14" s="53" t="s">
        <v>118</v>
      </c>
      <c r="D14" s="46"/>
      <c r="E14" s="47"/>
      <c r="F14" s="47"/>
      <c r="G14" s="41"/>
      <c r="H14" s="49"/>
      <c r="I14" s="50" t="s">
        <v>137</v>
      </c>
      <c r="J14" s="76" t="s">
        <v>248</v>
      </c>
      <c r="K14" s="54">
        <v>30000</v>
      </c>
    </row>
    <row r="15" spans="1:11" s="39" customFormat="1" ht="204" customHeight="1">
      <c r="B15" s="56">
        <v>3</v>
      </c>
      <c r="C15" s="53" t="s">
        <v>119</v>
      </c>
      <c r="D15" s="46"/>
      <c r="E15" s="47"/>
      <c r="F15" s="47"/>
      <c r="G15" s="41"/>
      <c r="H15" s="49"/>
      <c r="I15" s="58" t="s">
        <v>151</v>
      </c>
      <c r="J15" s="77" t="s">
        <v>243</v>
      </c>
      <c r="K15" s="54">
        <v>20000</v>
      </c>
    </row>
    <row r="16" spans="1:11" s="39" customFormat="1" ht="48.75" customHeight="1">
      <c r="B16" s="56">
        <v>4</v>
      </c>
      <c r="C16" s="53" t="s">
        <v>120</v>
      </c>
      <c r="D16" s="46"/>
      <c r="E16" s="47"/>
      <c r="F16" s="47"/>
      <c r="G16" s="41"/>
      <c r="H16" s="49"/>
      <c r="I16" s="50" t="s">
        <v>138</v>
      </c>
      <c r="J16" s="215" t="s">
        <v>253</v>
      </c>
      <c r="K16" s="54">
        <v>13000</v>
      </c>
    </row>
    <row r="17" spans="2:11" s="39" customFormat="1" ht="195" customHeight="1">
      <c r="B17" s="56">
        <v>5</v>
      </c>
      <c r="C17" s="53" t="s">
        <v>121</v>
      </c>
      <c r="D17" s="60"/>
      <c r="E17" s="52"/>
      <c r="F17" s="52"/>
      <c r="G17" s="41"/>
      <c r="H17" s="41"/>
      <c r="I17" s="73" t="s">
        <v>139</v>
      </c>
      <c r="J17" s="79" t="s">
        <v>252</v>
      </c>
      <c r="K17" s="54">
        <v>20000</v>
      </c>
    </row>
    <row r="18" spans="2:11" s="39" customFormat="1" ht="185.25" customHeight="1">
      <c r="B18" s="56">
        <v>6</v>
      </c>
      <c r="C18" s="53" t="s">
        <v>121</v>
      </c>
      <c r="D18" s="61"/>
      <c r="E18" s="57"/>
      <c r="F18" s="57"/>
      <c r="G18" s="41"/>
      <c r="H18" s="49"/>
      <c r="I18" s="73" t="s">
        <v>139</v>
      </c>
      <c r="J18" s="79" t="s">
        <v>252</v>
      </c>
      <c r="K18" s="54"/>
    </row>
    <row r="19" spans="2:11" s="39" customFormat="1" ht="14.25" customHeight="1">
      <c r="B19" s="56">
        <v>7</v>
      </c>
      <c r="C19" s="53" t="s">
        <v>122</v>
      </c>
      <c r="D19" s="61"/>
      <c r="E19" s="57"/>
      <c r="F19" s="57"/>
      <c r="G19" s="41"/>
      <c r="H19" s="49"/>
      <c r="I19" s="3" t="s">
        <v>140</v>
      </c>
      <c r="J19" s="77" t="s">
        <v>244</v>
      </c>
      <c r="K19" s="54"/>
    </row>
    <row r="20" spans="2:11" s="39" customFormat="1" ht="155.25" customHeight="1">
      <c r="B20" s="56">
        <v>8</v>
      </c>
      <c r="C20" s="53" t="s">
        <v>123</v>
      </c>
      <c r="D20" s="61"/>
      <c r="E20" s="57"/>
      <c r="F20" s="57"/>
      <c r="G20" s="41"/>
      <c r="H20" s="49"/>
      <c r="I20" s="3" t="s">
        <v>141</v>
      </c>
      <c r="J20" s="3"/>
      <c r="K20" s="54"/>
    </row>
    <row r="21" spans="2:11" s="39" customFormat="1" ht="39.75" customHeight="1">
      <c r="B21" s="56">
        <v>9</v>
      </c>
      <c r="C21" s="53" t="s">
        <v>124</v>
      </c>
      <c r="D21" s="61"/>
      <c r="E21" s="57"/>
      <c r="F21" s="57"/>
      <c r="G21" s="41"/>
      <c r="H21" s="49"/>
      <c r="I21" s="3" t="s">
        <v>142</v>
      </c>
      <c r="J21" s="3"/>
      <c r="K21" s="54"/>
    </row>
    <row r="22" spans="2:11" s="39" customFormat="1" ht="39" customHeight="1">
      <c r="B22" s="56">
        <v>10</v>
      </c>
      <c r="C22" s="53" t="s">
        <v>125</v>
      </c>
      <c r="D22" s="61"/>
      <c r="E22" s="57"/>
      <c r="F22" s="57"/>
      <c r="G22" s="41"/>
      <c r="H22" s="49"/>
      <c r="I22" s="3" t="s">
        <v>142</v>
      </c>
      <c r="J22" s="3"/>
      <c r="K22" s="54"/>
    </row>
    <row r="23" spans="2:11" s="39" customFormat="1" ht="105.75" customHeight="1">
      <c r="B23" s="56">
        <v>11</v>
      </c>
      <c r="C23" s="53" t="s">
        <v>126</v>
      </c>
      <c r="D23" s="61"/>
      <c r="E23" s="57"/>
      <c r="F23" s="57"/>
      <c r="G23" s="41"/>
      <c r="H23" s="49"/>
      <c r="I23" s="3" t="s">
        <v>157</v>
      </c>
      <c r="J23" s="3"/>
      <c r="K23" s="54"/>
    </row>
    <row r="24" spans="2:11" s="39" customFormat="1" ht="111.75" customHeight="1">
      <c r="B24" s="56">
        <v>12</v>
      </c>
      <c r="C24" s="53" t="s">
        <v>126</v>
      </c>
      <c r="D24" s="61"/>
      <c r="E24" s="57"/>
      <c r="F24" s="57"/>
      <c r="G24" s="41"/>
      <c r="H24" s="49"/>
      <c r="I24" s="3" t="s">
        <v>158</v>
      </c>
      <c r="J24" s="3" t="s">
        <v>251</v>
      </c>
      <c r="K24" s="54"/>
    </row>
    <row r="25" spans="2:11" s="39" customFormat="1" ht="111.75" customHeight="1">
      <c r="B25" s="56">
        <v>13</v>
      </c>
      <c r="C25" s="53" t="s">
        <v>126</v>
      </c>
      <c r="D25" s="61"/>
      <c r="E25" s="57"/>
      <c r="F25" s="57"/>
      <c r="G25" s="41"/>
      <c r="H25" s="49"/>
      <c r="I25" s="3" t="s">
        <v>159</v>
      </c>
      <c r="J25" s="78"/>
      <c r="K25" s="54"/>
    </row>
    <row r="26" spans="2:11" s="39" customFormat="1" ht="16.5" customHeight="1">
      <c r="B26" s="56">
        <v>14</v>
      </c>
      <c r="C26" s="53" t="s">
        <v>127</v>
      </c>
      <c r="D26" s="61"/>
      <c r="E26" s="57"/>
      <c r="F26" s="57"/>
      <c r="G26" s="41"/>
      <c r="H26" s="49"/>
      <c r="I26" s="73" t="s">
        <v>143</v>
      </c>
      <c r="J26" s="3" t="s">
        <v>254</v>
      </c>
      <c r="K26" s="54"/>
    </row>
    <row r="27" spans="2:11" s="39" customFormat="1" ht="16.5" customHeight="1">
      <c r="B27" s="56">
        <v>15</v>
      </c>
      <c r="C27" s="53" t="s">
        <v>128</v>
      </c>
      <c r="D27" s="61"/>
      <c r="E27" s="57"/>
      <c r="F27" s="57"/>
      <c r="G27" s="41"/>
      <c r="H27" s="49"/>
      <c r="I27" s="73" t="s">
        <v>143</v>
      </c>
      <c r="J27" s="3" t="s">
        <v>255</v>
      </c>
      <c r="K27" s="54"/>
    </row>
    <row r="28" spans="2:11" s="39" customFormat="1" ht="186.75" customHeight="1">
      <c r="B28" s="56">
        <v>16</v>
      </c>
      <c r="C28" s="53" t="s">
        <v>101</v>
      </c>
      <c r="D28" s="61"/>
      <c r="E28" s="57"/>
      <c r="F28" s="57"/>
      <c r="G28" s="41"/>
      <c r="H28" s="49"/>
      <c r="I28" s="3" t="s">
        <v>152</v>
      </c>
      <c r="J28" s="77" t="s">
        <v>243</v>
      </c>
      <c r="K28" s="54"/>
    </row>
    <row r="29" spans="2:11" s="39" customFormat="1" ht="189.75" customHeight="1">
      <c r="B29" s="56">
        <v>17</v>
      </c>
      <c r="C29" s="53" t="s">
        <v>121</v>
      </c>
      <c r="D29" s="61"/>
      <c r="E29" s="57"/>
      <c r="F29" s="57"/>
      <c r="G29" s="41"/>
      <c r="H29" s="49"/>
      <c r="I29" s="3" t="s">
        <v>139</v>
      </c>
      <c r="J29" s="74" t="s">
        <v>252</v>
      </c>
      <c r="K29" s="54"/>
    </row>
    <row r="30" spans="2:11" s="39" customFormat="1" ht="43.5" customHeight="1">
      <c r="B30" s="56">
        <v>18</v>
      </c>
      <c r="C30" s="53" t="s">
        <v>125</v>
      </c>
      <c r="D30" s="61"/>
      <c r="E30" s="57"/>
      <c r="F30" s="57"/>
      <c r="G30" s="41"/>
      <c r="H30" s="49"/>
      <c r="I30" s="57" t="s">
        <v>142</v>
      </c>
      <c r="J30" s="59"/>
      <c r="K30" s="54"/>
    </row>
    <row r="31" spans="2:11" s="39" customFormat="1" ht="45.75" customHeight="1">
      <c r="B31" s="56">
        <v>19</v>
      </c>
      <c r="C31" s="53" t="s">
        <v>120</v>
      </c>
      <c r="D31" s="61"/>
      <c r="E31" s="57"/>
      <c r="F31" s="57"/>
      <c r="G31" s="41"/>
      <c r="H31" s="49"/>
      <c r="I31" s="57" t="s">
        <v>138</v>
      </c>
      <c r="J31" s="74" t="s">
        <v>253</v>
      </c>
      <c r="K31" s="54"/>
    </row>
    <row r="32" spans="2:11" s="39" customFormat="1" ht="16.5" customHeight="1">
      <c r="B32" s="56">
        <v>20</v>
      </c>
      <c r="C32" s="53" t="s">
        <v>122</v>
      </c>
      <c r="D32" s="61"/>
      <c r="E32" s="57"/>
      <c r="F32" s="57"/>
      <c r="G32" s="41"/>
      <c r="H32" s="49"/>
      <c r="I32" s="57" t="s">
        <v>140</v>
      </c>
      <c r="J32" s="74" t="s">
        <v>244</v>
      </c>
      <c r="K32" s="54"/>
    </row>
    <row r="33" spans="2:11" s="39" customFormat="1" ht="95.25" customHeight="1">
      <c r="B33" s="56">
        <v>21</v>
      </c>
      <c r="C33" s="53" t="s">
        <v>101</v>
      </c>
      <c r="D33" s="61"/>
      <c r="E33" s="57"/>
      <c r="F33" s="57"/>
      <c r="G33" s="41"/>
      <c r="H33" s="49"/>
      <c r="I33" s="81" t="s">
        <v>153</v>
      </c>
      <c r="J33" s="3" t="s">
        <v>245</v>
      </c>
      <c r="K33" s="54"/>
    </row>
    <row r="34" spans="2:11" s="39" customFormat="1" ht="96.75" customHeight="1">
      <c r="B34" s="56">
        <v>22</v>
      </c>
      <c r="C34" s="53" t="s">
        <v>101</v>
      </c>
      <c r="D34" s="61"/>
      <c r="E34" s="57"/>
      <c r="F34" s="57"/>
      <c r="G34" s="41"/>
      <c r="H34" s="49"/>
      <c r="I34" s="82" t="s">
        <v>154</v>
      </c>
      <c r="J34" s="3"/>
      <c r="K34" s="54"/>
    </row>
    <row r="35" spans="2:11" s="39" customFormat="1" ht="246" customHeight="1">
      <c r="B35" s="56">
        <v>23</v>
      </c>
      <c r="C35" s="53" t="s">
        <v>129</v>
      </c>
      <c r="D35" s="61"/>
      <c r="E35" s="57"/>
      <c r="F35" s="57"/>
      <c r="G35" s="41"/>
      <c r="H35" s="49"/>
      <c r="I35" s="3" t="s">
        <v>155</v>
      </c>
      <c r="J35" s="3"/>
      <c r="K35" s="54"/>
    </row>
    <row r="36" spans="2:11" s="39" customFormat="1" ht="199.5" customHeight="1">
      <c r="B36" s="56">
        <v>24</v>
      </c>
      <c r="C36" s="53" t="s">
        <v>119</v>
      </c>
      <c r="D36" s="61"/>
      <c r="E36" s="57"/>
      <c r="F36" s="57"/>
      <c r="G36" s="41"/>
      <c r="H36" s="49"/>
      <c r="I36" s="3" t="s">
        <v>156</v>
      </c>
      <c r="J36" s="3" t="s">
        <v>257</v>
      </c>
      <c r="K36" s="54"/>
    </row>
    <row r="37" spans="2:11" s="39" customFormat="1" ht="142.5" customHeight="1">
      <c r="B37" s="56">
        <v>25</v>
      </c>
      <c r="C37" s="53" t="s">
        <v>121</v>
      </c>
      <c r="D37" s="61"/>
      <c r="E37" s="57"/>
      <c r="F37" s="57"/>
      <c r="G37" s="41"/>
      <c r="H37" s="49"/>
      <c r="I37" s="78" t="s">
        <v>160</v>
      </c>
      <c r="J37" s="78" t="s">
        <v>256</v>
      </c>
      <c r="K37" s="54"/>
    </row>
    <row r="38" spans="2:11" s="39" customFormat="1" ht="36" customHeight="1">
      <c r="B38" s="56">
        <v>26</v>
      </c>
      <c r="C38" s="53" t="s">
        <v>130</v>
      </c>
      <c r="D38" s="61"/>
      <c r="E38" s="57"/>
      <c r="F38" s="57"/>
      <c r="G38" s="41"/>
      <c r="H38" s="49"/>
      <c r="I38" s="213" t="s">
        <v>144</v>
      </c>
      <c r="J38" s="76" t="s">
        <v>249</v>
      </c>
      <c r="K38" s="54"/>
    </row>
    <row r="39" spans="2:11" s="39" customFormat="1" ht="30" customHeight="1">
      <c r="B39" s="56">
        <v>27</v>
      </c>
      <c r="C39" s="53" t="s">
        <v>131</v>
      </c>
      <c r="D39" s="61"/>
      <c r="E39" s="57"/>
      <c r="F39" s="57"/>
      <c r="G39" s="41"/>
      <c r="H39" s="49"/>
      <c r="I39" s="213" t="s">
        <v>145</v>
      </c>
      <c r="J39" s="76" t="s">
        <v>250</v>
      </c>
      <c r="K39" s="54"/>
    </row>
    <row r="40" spans="2:11" s="39" customFormat="1" ht="30" customHeight="1">
      <c r="B40" s="56">
        <v>28</v>
      </c>
      <c r="C40" s="53" t="s">
        <v>102</v>
      </c>
      <c r="D40" s="61"/>
      <c r="E40" s="57"/>
      <c r="F40" s="57"/>
      <c r="G40" s="41"/>
      <c r="H40" s="49"/>
      <c r="I40" s="79" t="s">
        <v>146</v>
      </c>
      <c r="J40" s="214" t="s">
        <v>246</v>
      </c>
      <c r="K40" s="54"/>
    </row>
    <row r="41" spans="2:11" s="39" customFormat="1" ht="311.25" customHeight="1">
      <c r="B41" s="56">
        <v>29</v>
      </c>
      <c r="C41" s="53" t="s">
        <v>132</v>
      </c>
      <c r="D41" s="61"/>
      <c r="E41" s="57"/>
      <c r="F41" s="57"/>
      <c r="G41" s="41"/>
      <c r="H41" s="49"/>
      <c r="I41" s="77" t="s">
        <v>161</v>
      </c>
      <c r="J41" s="3"/>
      <c r="K41" s="54"/>
    </row>
    <row r="42" spans="2:11" s="39" customFormat="1" ht="40.5" customHeight="1">
      <c r="B42" s="56">
        <v>30</v>
      </c>
      <c r="C42" s="53" t="s">
        <v>133</v>
      </c>
      <c r="D42" s="61"/>
      <c r="E42" s="57"/>
      <c r="F42" s="57"/>
      <c r="G42" s="41"/>
      <c r="H42" s="49"/>
      <c r="I42" s="3" t="s">
        <v>147</v>
      </c>
      <c r="J42" s="3"/>
      <c r="K42" s="54"/>
    </row>
    <row r="43" spans="2:11" s="39" customFormat="1" ht="306.75" customHeight="1">
      <c r="B43" s="56">
        <v>31</v>
      </c>
      <c r="C43" s="53" t="s">
        <v>134</v>
      </c>
      <c r="D43" s="61"/>
      <c r="E43" s="57"/>
      <c r="F43" s="57"/>
      <c r="G43" s="41"/>
      <c r="H43" s="49"/>
      <c r="I43" s="78" t="s">
        <v>162</v>
      </c>
      <c r="J43" s="3" t="s">
        <v>247</v>
      </c>
      <c r="K43" s="54"/>
    </row>
    <row r="44" spans="2:11" s="39" customFormat="1" ht="26.25" customHeight="1">
      <c r="B44" s="56">
        <v>32</v>
      </c>
      <c r="C44" s="76" t="s">
        <v>135</v>
      </c>
      <c r="D44" s="61"/>
      <c r="E44" s="57"/>
      <c r="F44" s="57"/>
      <c r="G44" s="41"/>
      <c r="H44" s="49"/>
      <c r="I44" s="4" t="s">
        <v>148</v>
      </c>
      <c r="J44" s="59"/>
      <c r="K44" s="54"/>
    </row>
    <row r="45" spans="2:11" s="39" customFormat="1" ht="26.25" customHeight="1">
      <c r="B45" s="56">
        <v>33</v>
      </c>
      <c r="C45" s="76" t="s">
        <v>135</v>
      </c>
      <c r="D45" s="61"/>
      <c r="E45" s="57"/>
      <c r="F45" s="57"/>
      <c r="G45" s="41"/>
      <c r="H45" s="49"/>
      <c r="I45" s="4" t="s">
        <v>149</v>
      </c>
      <c r="J45" s="59"/>
      <c r="K45" s="54"/>
    </row>
    <row r="46" spans="2:11" s="39" customFormat="1" ht="56.25" customHeight="1">
      <c r="B46" s="56">
        <v>34</v>
      </c>
      <c r="C46" s="76" t="s">
        <v>135</v>
      </c>
      <c r="D46" s="46"/>
      <c r="E46" s="47"/>
      <c r="F46" s="47"/>
      <c r="G46" s="41"/>
      <c r="H46" s="49"/>
      <c r="I46" s="80" t="s">
        <v>150</v>
      </c>
      <c r="J46" s="59"/>
      <c r="K46" s="54">
        <v>8000000</v>
      </c>
    </row>
    <row r="47" spans="2:11" ht="10.5" customHeight="1">
      <c r="B47" s="170"/>
      <c r="C47" s="171"/>
      <c r="D47" s="171"/>
      <c r="E47" s="171"/>
      <c r="F47" s="170"/>
      <c r="G47" s="170"/>
      <c r="H47" s="170"/>
      <c r="I47" s="171"/>
      <c r="J47" s="171"/>
    </row>
    <row r="48" spans="2:11" ht="13.5" customHeight="1">
      <c r="B48" s="94" t="s">
        <v>11</v>
      </c>
      <c r="C48" s="116"/>
      <c r="D48" s="116"/>
      <c r="E48" s="116"/>
      <c r="F48" s="95"/>
      <c r="G48" s="83" t="s">
        <v>12</v>
      </c>
      <c r="H48" s="120"/>
      <c r="I48" s="120"/>
      <c r="J48" s="84"/>
    </row>
    <row r="49" spans="1:10" ht="11.25" customHeight="1">
      <c r="B49" s="122"/>
      <c r="C49" s="123"/>
      <c r="D49" s="123"/>
      <c r="E49" s="123"/>
      <c r="F49" s="123"/>
      <c r="G49" s="123"/>
      <c r="H49" s="123"/>
      <c r="I49" s="123"/>
      <c r="J49" s="124"/>
    </row>
    <row r="50" spans="1:10" ht="15.75" customHeight="1">
      <c r="B50" s="177" t="s">
        <v>13</v>
      </c>
      <c r="C50" s="178"/>
      <c r="D50" s="178"/>
      <c r="E50" s="178"/>
      <c r="F50" s="178"/>
      <c r="G50" s="178"/>
      <c r="H50" s="178"/>
      <c r="I50" s="178"/>
      <c r="J50" s="179"/>
    </row>
    <row r="51" spans="1:10" ht="15.75" customHeight="1">
      <c r="B51" s="157" t="s">
        <v>14</v>
      </c>
      <c r="C51" s="157"/>
      <c r="D51" s="157" t="s">
        <v>15</v>
      </c>
      <c r="E51" s="157"/>
      <c r="F51" s="16" t="s">
        <v>16</v>
      </c>
      <c r="G51" s="16" t="s">
        <v>17</v>
      </c>
      <c r="H51" s="29" t="s">
        <v>18</v>
      </c>
      <c r="I51" s="160" t="s">
        <v>19</v>
      </c>
      <c r="J51" s="161"/>
    </row>
    <row r="52" spans="1:10" ht="15.75" customHeight="1">
      <c r="B52" s="158" t="s">
        <v>84</v>
      </c>
      <c r="C52" s="159"/>
      <c r="D52" s="158" t="s">
        <v>55</v>
      </c>
      <c r="E52" s="159"/>
      <c r="F52" s="35" t="s">
        <v>55</v>
      </c>
      <c r="G52" s="35" t="s">
        <v>103</v>
      </c>
      <c r="H52" s="34"/>
      <c r="I52" s="160" t="s">
        <v>56</v>
      </c>
      <c r="J52" s="161"/>
    </row>
    <row r="53" spans="1:10" ht="15.75" customHeight="1">
      <c r="B53" s="158" t="s">
        <v>84</v>
      </c>
      <c r="C53" s="159"/>
      <c r="D53" s="158" t="s">
        <v>55</v>
      </c>
      <c r="E53" s="159"/>
      <c r="F53" s="62" t="s">
        <v>55</v>
      </c>
      <c r="G53" s="62" t="s">
        <v>163</v>
      </c>
      <c r="H53" s="34"/>
      <c r="I53" s="160" t="s">
        <v>56</v>
      </c>
      <c r="J53" s="161"/>
    </row>
    <row r="54" spans="1:10" ht="15.75" customHeight="1">
      <c r="B54" s="158" t="s">
        <v>84</v>
      </c>
      <c r="C54" s="159"/>
      <c r="D54" s="158" t="s">
        <v>55</v>
      </c>
      <c r="E54" s="159"/>
      <c r="F54" s="62" t="s">
        <v>55</v>
      </c>
      <c r="G54" s="62" t="s">
        <v>164</v>
      </c>
      <c r="H54" s="34"/>
      <c r="I54" s="160" t="s">
        <v>56</v>
      </c>
      <c r="J54" s="161"/>
    </row>
    <row r="55" spans="1:10" ht="15.75" customHeight="1">
      <c r="B55" s="122"/>
      <c r="C55" s="123"/>
      <c r="D55" s="123"/>
      <c r="E55" s="123"/>
      <c r="F55" s="123"/>
      <c r="G55" s="123"/>
      <c r="H55" s="123"/>
      <c r="I55" s="123"/>
      <c r="J55" s="124"/>
    </row>
    <row r="56" spans="1:10" ht="15.75" customHeight="1">
      <c r="B56" s="164"/>
      <c r="C56" s="165"/>
      <c r="D56" s="165"/>
      <c r="E56" s="165"/>
      <c r="F56" s="165"/>
      <c r="G56" s="165"/>
      <c r="H56" s="165"/>
      <c r="I56" s="165"/>
      <c r="J56" s="166"/>
    </row>
    <row r="57" spans="1:10" ht="15.75" customHeight="1">
      <c r="B57" s="156" t="s">
        <v>20</v>
      </c>
      <c r="C57" s="156"/>
      <c r="D57" s="156"/>
      <c r="E57" s="156"/>
      <c r="F57" s="156"/>
      <c r="G57" s="194" t="s">
        <v>165</v>
      </c>
      <c r="H57" s="194"/>
      <c r="I57" s="194"/>
      <c r="J57" s="194"/>
    </row>
    <row r="58" spans="1:10" ht="15.75" customHeight="1">
      <c r="B58" s="134" t="s">
        <v>72</v>
      </c>
      <c r="C58" s="135"/>
      <c r="D58" s="135"/>
      <c r="E58" s="135"/>
      <c r="F58" s="135"/>
      <c r="G58" s="153">
        <v>1</v>
      </c>
      <c r="H58" s="154"/>
      <c r="I58" s="154"/>
      <c r="J58" s="155"/>
    </row>
    <row r="59" spans="1:10" ht="24" customHeight="1">
      <c r="B59" s="134" t="s">
        <v>24</v>
      </c>
      <c r="C59" s="135"/>
      <c r="D59" s="135"/>
      <c r="E59" s="135"/>
      <c r="F59" s="136"/>
      <c r="G59" s="26"/>
      <c r="H59" s="3" t="s">
        <v>22</v>
      </c>
      <c r="I59" s="125" t="s">
        <v>23</v>
      </c>
      <c r="J59" s="126"/>
    </row>
    <row r="60" spans="1:10" ht="15" customHeight="1">
      <c r="B60" s="137"/>
      <c r="C60" s="138"/>
      <c r="D60" s="138"/>
      <c r="E60" s="138"/>
      <c r="F60" s="139"/>
      <c r="G60" s="27">
        <v>1</v>
      </c>
      <c r="H60" s="7"/>
      <c r="I60" s="127"/>
      <c r="J60" s="128"/>
    </row>
    <row r="61" spans="1:10" ht="15" customHeight="1">
      <c r="B61" s="140"/>
      <c r="C61" s="141"/>
      <c r="D61" s="141"/>
      <c r="E61" s="141"/>
      <c r="F61" s="142"/>
      <c r="G61" s="27" t="s">
        <v>21</v>
      </c>
      <c r="H61" s="7"/>
      <c r="I61" s="127"/>
      <c r="J61" s="128"/>
    </row>
    <row r="62" spans="1:10" ht="12.75" customHeight="1">
      <c r="B62" s="131"/>
      <c r="C62" s="132"/>
      <c r="D62" s="132"/>
      <c r="E62" s="132"/>
      <c r="F62" s="133"/>
      <c r="G62" s="17"/>
      <c r="H62" s="2"/>
      <c r="I62" s="162"/>
      <c r="J62" s="163"/>
    </row>
    <row r="63" spans="1:10" ht="12.75" customHeight="1">
      <c r="B63" s="122"/>
      <c r="C63" s="123"/>
      <c r="D63" s="123"/>
      <c r="E63" s="123"/>
      <c r="F63" s="123"/>
      <c r="G63" s="123"/>
      <c r="H63" s="123"/>
      <c r="I63" s="123"/>
      <c r="J63" s="124"/>
    </row>
    <row r="64" spans="1:10" ht="16.5" customHeight="1">
      <c r="A64" s="1" t="s">
        <v>100</v>
      </c>
      <c r="B64" s="129" t="s">
        <v>25</v>
      </c>
      <c r="C64" s="145" t="s">
        <v>26</v>
      </c>
      <c r="D64" s="146"/>
      <c r="E64" s="149" t="s">
        <v>27</v>
      </c>
      <c r="F64" s="149"/>
      <c r="G64" s="149"/>
      <c r="H64" s="149"/>
      <c r="I64" s="149"/>
      <c r="J64" s="149"/>
    </row>
    <row r="65" spans="2:10" ht="16.5" customHeight="1">
      <c r="B65" s="129"/>
      <c r="C65" s="147"/>
      <c r="D65" s="148"/>
      <c r="E65" s="150" t="s">
        <v>28</v>
      </c>
      <c r="F65" s="151"/>
      <c r="G65" s="151"/>
      <c r="H65" s="151"/>
      <c r="I65" s="151"/>
      <c r="J65" s="152"/>
    </row>
    <row r="66" spans="2:10" ht="15" customHeight="1">
      <c r="B66" s="129"/>
      <c r="C66" s="147"/>
      <c r="D66" s="148"/>
      <c r="E66" s="144" t="s">
        <v>29</v>
      </c>
      <c r="F66" s="144"/>
      <c r="G66" s="143" t="s">
        <v>30</v>
      </c>
      <c r="H66" s="143"/>
      <c r="I66" s="121" t="s">
        <v>31</v>
      </c>
      <c r="J66" s="121"/>
    </row>
    <row r="67" spans="2:10" ht="31.5" customHeight="1">
      <c r="B67" s="130"/>
      <c r="C67" s="147"/>
      <c r="D67" s="148"/>
      <c r="E67" s="23" t="s">
        <v>85</v>
      </c>
      <c r="F67" s="24" t="s">
        <v>0</v>
      </c>
      <c r="G67" s="18" t="s">
        <v>85</v>
      </c>
      <c r="H67" s="19" t="s">
        <v>0</v>
      </c>
      <c r="I67" s="6" t="s">
        <v>85</v>
      </c>
      <c r="J67" s="28" t="s">
        <v>0</v>
      </c>
    </row>
    <row r="68" spans="2:10" s="5" customFormat="1" ht="19.5" customHeight="1">
      <c r="B68" s="85" t="s">
        <v>32</v>
      </c>
      <c r="C68" s="83" t="s">
        <v>104</v>
      </c>
      <c r="D68" s="84"/>
      <c r="E68" s="57">
        <v>169275</v>
      </c>
      <c r="F68" s="57">
        <v>169275</v>
      </c>
      <c r="G68" s="42">
        <f>SUM(I68-E68)</f>
        <v>33855</v>
      </c>
      <c r="H68" s="31">
        <f>SUM(J68-F68)</f>
        <v>33855</v>
      </c>
      <c r="I68" s="32">
        <f t="shared" ref="I68:J83" si="0">E68*12/10</f>
        <v>203130</v>
      </c>
      <c r="J68" s="32">
        <f t="shared" si="0"/>
        <v>203130</v>
      </c>
    </row>
    <row r="69" spans="2:10" s="5" customFormat="1" ht="19.5" customHeight="1">
      <c r="B69" s="87"/>
      <c r="C69" s="83" t="s">
        <v>106</v>
      </c>
      <c r="D69" s="84"/>
      <c r="E69" s="57">
        <v>366000</v>
      </c>
      <c r="F69" s="57">
        <v>366000</v>
      </c>
      <c r="G69" s="42">
        <f t="shared" ref="G69:G132" si="1">SUM(I69-E69)</f>
        <v>73200</v>
      </c>
      <c r="H69" s="31">
        <f t="shared" ref="H69:H132" si="2">SUM(J69-F69)</f>
        <v>73200</v>
      </c>
      <c r="I69" s="32">
        <f t="shared" si="0"/>
        <v>439200</v>
      </c>
      <c r="J69" s="32">
        <f t="shared" si="0"/>
        <v>439200</v>
      </c>
    </row>
    <row r="70" spans="2:10" s="5" customFormat="1" ht="34.5" customHeight="1">
      <c r="B70" s="63" t="s">
        <v>33</v>
      </c>
      <c r="C70" s="83" t="s">
        <v>104</v>
      </c>
      <c r="D70" s="84"/>
      <c r="E70" s="57">
        <v>496667</v>
      </c>
      <c r="F70" s="57">
        <v>496667</v>
      </c>
      <c r="G70" s="42">
        <f t="shared" si="1"/>
        <v>99333.400000000023</v>
      </c>
      <c r="H70" s="31">
        <f t="shared" si="2"/>
        <v>99333.400000000023</v>
      </c>
      <c r="I70" s="32">
        <f t="shared" si="0"/>
        <v>596000.4</v>
      </c>
      <c r="J70" s="32">
        <f t="shared" si="0"/>
        <v>596000.4</v>
      </c>
    </row>
    <row r="71" spans="2:10" s="5" customFormat="1" ht="15.75" customHeight="1">
      <c r="B71" s="85" t="s">
        <v>34</v>
      </c>
      <c r="C71" s="83" t="s">
        <v>166</v>
      </c>
      <c r="D71" s="84"/>
      <c r="E71" s="57">
        <v>21200000</v>
      </c>
      <c r="F71" s="57">
        <v>21200000</v>
      </c>
      <c r="G71" s="42">
        <f t="shared" si="1"/>
        <v>4240000</v>
      </c>
      <c r="H71" s="31">
        <f t="shared" si="2"/>
        <v>4240000</v>
      </c>
      <c r="I71" s="32">
        <f t="shared" si="0"/>
        <v>25440000</v>
      </c>
      <c r="J71" s="32">
        <f t="shared" si="0"/>
        <v>25440000</v>
      </c>
    </row>
    <row r="72" spans="2:10" s="5" customFormat="1" ht="15.75" customHeight="1">
      <c r="B72" s="86"/>
      <c r="C72" s="83" t="s">
        <v>104</v>
      </c>
      <c r="D72" s="84"/>
      <c r="E72" s="57">
        <v>21241500</v>
      </c>
      <c r="F72" s="57">
        <v>21241500</v>
      </c>
      <c r="G72" s="42">
        <f t="shared" si="1"/>
        <v>4248300</v>
      </c>
      <c r="H72" s="31">
        <f t="shared" si="2"/>
        <v>4248300</v>
      </c>
      <c r="I72" s="32">
        <f t="shared" si="0"/>
        <v>25489800</v>
      </c>
      <c r="J72" s="32">
        <f t="shared" si="0"/>
        <v>25489800</v>
      </c>
    </row>
    <row r="73" spans="2:10" s="5" customFormat="1" ht="15.75" customHeight="1">
      <c r="B73" s="86"/>
      <c r="C73" s="83" t="s">
        <v>105</v>
      </c>
      <c r="D73" s="84"/>
      <c r="E73" s="57">
        <v>24648300</v>
      </c>
      <c r="F73" s="57">
        <v>24648300</v>
      </c>
      <c r="G73" s="42">
        <f t="shared" si="1"/>
        <v>4929660</v>
      </c>
      <c r="H73" s="31">
        <f t="shared" si="2"/>
        <v>4929660</v>
      </c>
      <c r="I73" s="32">
        <f t="shared" si="0"/>
        <v>29577960</v>
      </c>
      <c r="J73" s="32">
        <f t="shared" si="0"/>
        <v>29577960</v>
      </c>
    </row>
    <row r="74" spans="2:10" s="5" customFormat="1" ht="15.75" customHeight="1">
      <c r="B74" s="87"/>
      <c r="C74" s="83" t="s">
        <v>167</v>
      </c>
      <c r="D74" s="84"/>
      <c r="E74" s="57">
        <v>27223800</v>
      </c>
      <c r="F74" s="57">
        <v>27223800</v>
      </c>
      <c r="G74" s="42">
        <f t="shared" si="1"/>
        <v>5444760</v>
      </c>
      <c r="H74" s="31">
        <f t="shared" si="2"/>
        <v>5444760</v>
      </c>
      <c r="I74" s="32">
        <f t="shared" si="0"/>
        <v>32668560</v>
      </c>
      <c r="J74" s="32">
        <f t="shared" si="0"/>
        <v>32668560</v>
      </c>
    </row>
    <row r="75" spans="2:10" s="5" customFormat="1" ht="15.75" customHeight="1">
      <c r="B75" s="85" t="s">
        <v>97</v>
      </c>
      <c r="C75" s="83" t="s">
        <v>105</v>
      </c>
      <c r="D75" s="84"/>
      <c r="E75" s="57">
        <v>254925</v>
      </c>
      <c r="F75" s="57">
        <v>254925</v>
      </c>
      <c r="G75" s="42">
        <f t="shared" si="1"/>
        <v>50985</v>
      </c>
      <c r="H75" s="31">
        <f t="shared" si="2"/>
        <v>50985</v>
      </c>
      <c r="I75" s="32">
        <f t="shared" si="0"/>
        <v>305910</v>
      </c>
      <c r="J75" s="32">
        <f t="shared" si="0"/>
        <v>305910</v>
      </c>
    </row>
    <row r="76" spans="2:10" s="5" customFormat="1" ht="15.75" customHeight="1">
      <c r="B76" s="86"/>
      <c r="C76" s="83" t="s">
        <v>106</v>
      </c>
      <c r="D76" s="84"/>
      <c r="E76" s="57">
        <v>281625</v>
      </c>
      <c r="F76" s="57">
        <v>281625</v>
      </c>
      <c r="G76" s="42">
        <f t="shared" si="1"/>
        <v>56325</v>
      </c>
      <c r="H76" s="31">
        <f t="shared" si="2"/>
        <v>56325</v>
      </c>
      <c r="I76" s="32">
        <f t="shared" si="0"/>
        <v>337950</v>
      </c>
      <c r="J76" s="32">
        <f t="shared" si="0"/>
        <v>337950</v>
      </c>
    </row>
    <row r="77" spans="2:10" s="5" customFormat="1" ht="15.75" customHeight="1">
      <c r="B77" s="87"/>
      <c r="C77" s="83" t="s">
        <v>168</v>
      </c>
      <c r="D77" s="84"/>
      <c r="E77" s="57">
        <v>1290000</v>
      </c>
      <c r="F77" s="57">
        <v>1290000</v>
      </c>
      <c r="G77" s="42">
        <f t="shared" si="1"/>
        <v>258000</v>
      </c>
      <c r="H77" s="31">
        <f t="shared" si="2"/>
        <v>258000</v>
      </c>
      <c r="I77" s="32">
        <f t="shared" si="0"/>
        <v>1548000</v>
      </c>
      <c r="J77" s="32">
        <f t="shared" si="0"/>
        <v>1548000</v>
      </c>
    </row>
    <row r="78" spans="2:10" s="5" customFormat="1" ht="15.75" customHeight="1">
      <c r="B78" s="204" t="s">
        <v>98</v>
      </c>
      <c r="C78" s="83" t="s">
        <v>168</v>
      </c>
      <c r="D78" s="84"/>
      <c r="E78" s="57">
        <v>339000</v>
      </c>
      <c r="F78" s="57">
        <v>339000</v>
      </c>
      <c r="G78" s="42">
        <f t="shared" si="1"/>
        <v>67800</v>
      </c>
      <c r="H78" s="31">
        <f t="shared" si="2"/>
        <v>67800</v>
      </c>
      <c r="I78" s="32">
        <f t="shared" si="0"/>
        <v>406800</v>
      </c>
      <c r="J78" s="32">
        <f t="shared" si="0"/>
        <v>406800</v>
      </c>
    </row>
    <row r="79" spans="2:10" s="5" customFormat="1" ht="15.75" customHeight="1">
      <c r="B79" s="204"/>
      <c r="C79" s="83" t="s">
        <v>166</v>
      </c>
      <c r="D79" s="84"/>
      <c r="E79" s="57">
        <v>346000</v>
      </c>
      <c r="F79" s="57">
        <v>346000</v>
      </c>
      <c r="G79" s="42">
        <f t="shared" si="1"/>
        <v>69200</v>
      </c>
      <c r="H79" s="31">
        <f t="shared" si="2"/>
        <v>69200</v>
      </c>
      <c r="I79" s="32">
        <f t="shared" si="0"/>
        <v>415200</v>
      </c>
      <c r="J79" s="32">
        <f t="shared" si="0"/>
        <v>415200</v>
      </c>
    </row>
    <row r="80" spans="2:10" s="5" customFormat="1" ht="15.75" customHeight="1">
      <c r="B80" s="204"/>
      <c r="C80" s="83" t="s">
        <v>105</v>
      </c>
      <c r="D80" s="84"/>
      <c r="E80" s="57">
        <v>379950</v>
      </c>
      <c r="F80" s="57">
        <v>379950</v>
      </c>
      <c r="G80" s="42">
        <f t="shared" si="1"/>
        <v>75990</v>
      </c>
      <c r="H80" s="31">
        <f t="shared" si="2"/>
        <v>75990</v>
      </c>
      <c r="I80" s="32">
        <f t="shared" si="0"/>
        <v>455940</v>
      </c>
      <c r="J80" s="32">
        <f t="shared" si="0"/>
        <v>455940</v>
      </c>
    </row>
    <row r="81" spans="2:10" s="5" customFormat="1" ht="15.75" customHeight="1">
      <c r="B81" s="204"/>
      <c r="C81" s="83" t="s">
        <v>106</v>
      </c>
      <c r="D81" s="84"/>
      <c r="E81" s="57">
        <v>384250</v>
      </c>
      <c r="F81" s="57">
        <v>384250</v>
      </c>
      <c r="G81" s="42">
        <f t="shared" si="1"/>
        <v>76850</v>
      </c>
      <c r="H81" s="31">
        <f t="shared" si="2"/>
        <v>76850</v>
      </c>
      <c r="I81" s="32">
        <f t="shared" si="0"/>
        <v>461100</v>
      </c>
      <c r="J81" s="32">
        <f t="shared" si="0"/>
        <v>461100</v>
      </c>
    </row>
    <row r="82" spans="2:10" s="5" customFormat="1" ht="15.75" customHeight="1">
      <c r="B82" s="204"/>
      <c r="C82" s="83" t="s">
        <v>104</v>
      </c>
      <c r="D82" s="84"/>
      <c r="E82" s="57">
        <v>658500</v>
      </c>
      <c r="F82" s="57">
        <v>658500</v>
      </c>
      <c r="G82" s="42">
        <f t="shared" si="1"/>
        <v>131700</v>
      </c>
      <c r="H82" s="31">
        <f t="shared" si="2"/>
        <v>131700</v>
      </c>
      <c r="I82" s="32">
        <f t="shared" si="0"/>
        <v>790200</v>
      </c>
      <c r="J82" s="32">
        <f t="shared" si="0"/>
        <v>790200</v>
      </c>
    </row>
    <row r="83" spans="2:10" s="5" customFormat="1" ht="15.75" customHeight="1">
      <c r="B83" s="85" t="s">
        <v>99</v>
      </c>
      <c r="C83" s="83" t="s">
        <v>168</v>
      </c>
      <c r="D83" s="84"/>
      <c r="E83" s="57">
        <v>4124500</v>
      </c>
      <c r="F83" s="57">
        <v>4124500</v>
      </c>
      <c r="G83" s="42">
        <f t="shared" si="1"/>
        <v>824900</v>
      </c>
      <c r="H83" s="31">
        <f t="shared" si="2"/>
        <v>824900</v>
      </c>
      <c r="I83" s="32">
        <f t="shared" si="0"/>
        <v>4949400</v>
      </c>
      <c r="J83" s="32">
        <f t="shared" si="0"/>
        <v>4949400</v>
      </c>
    </row>
    <row r="84" spans="2:10" s="5" customFormat="1" ht="15.75" customHeight="1">
      <c r="B84" s="86"/>
      <c r="C84" s="83" t="s">
        <v>166</v>
      </c>
      <c r="D84" s="84"/>
      <c r="E84" s="57">
        <v>4245000</v>
      </c>
      <c r="F84" s="57">
        <v>4245000</v>
      </c>
      <c r="G84" s="42">
        <f t="shared" si="1"/>
        <v>849000</v>
      </c>
      <c r="H84" s="31">
        <f t="shared" si="2"/>
        <v>849000</v>
      </c>
      <c r="I84" s="32">
        <f t="shared" ref="I84:J147" si="3">E84*12/10</f>
        <v>5094000</v>
      </c>
      <c r="J84" s="32">
        <f t="shared" si="3"/>
        <v>5094000</v>
      </c>
    </row>
    <row r="85" spans="2:10" s="5" customFormat="1" ht="15.75" customHeight="1">
      <c r="B85" s="86"/>
      <c r="C85" s="83" t="s">
        <v>104</v>
      </c>
      <c r="D85" s="84"/>
      <c r="E85" s="57">
        <v>4361750</v>
      </c>
      <c r="F85" s="57">
        <v>4361750</v>
      </c>
      <c r="G85" s="42">
        <f t="shared" si="1"/>
        <v>872350</v>
      </c>
      <c r="H85" s="31">
        <f t="shared" si="2"/>
        <v>872350</v>
      </c>
      <c r="I85" s="32">
        <f t="shared" si="3"/>
        <v>5234100</v>
      </c>
      <c r="J85" s="32">
        <f t="shared" si="3"/>
        <v>5234100</v>
      </c>
    </row>
    <row r="86" spans="2:10" s="5" customFormat="1" ht="15.75" customHeight="1">
      <c r="B86" s="86"/>
      <c r="C86" s="83" t="s">
        <v>105</v>
      </c>
      <c r="D86" s="84"/>
      <c r="E86" s="57">
        <v>4622725</v>
      </c>
      <c r="F86" s="57">
        <v>4622725</v>
      </c>
      <c r="G86" s="42">
        <f t="shared" si="1"/>
        <v>924545</v>
      </c>
      <c r="H86" s="31">
        <f t="shared" si="2"/>
        <v>924545</v>
      </c>
      <c r="I86" s="32">
        <f t="shared" si="3"/>
        <v>5547270</v>
      </c>
      <c r="J86" s="32">
        <f t="shared" si="3"/>
        <v>5547270</v>
      </c>
    </row>
    <row r="87" spans="2:10" s="5" customFormat="1" ht="15.75" customHeight="1">
      <c r="B87" s="86"/>
      <c r="C87" s="83" t="s">
        <v>106</v>
      </c>
      <c r="D87" s="84"/>
      <c r="E87" s="57">
        <v>4674920</v>
      </c>
      <c r="F87" s="57">
        <v>4674920</v>
      </c>
      <c r="G87" s="42">
        <f t="shared" si="1"/>
        <v>934984</v>
      </c>
      <c r="H87" s="31">
        <f t="shared" si="2"/>
        <v>934984</v>
      </c>
      <c r="I87" s="32">
        <f t="shared" si="3"/>
        <v>5609904</v>
      </c>
      <c r="J87" s="32">
        <f t="shared" si="3"/>
        <v>5609904</v>
      </c>
    </row>
    <row r="88" spans="2:10" s="5" customFormat="1" ht="15.75" customHeight="1">
      <c r="B88" s="86"/>
      <c r="C88" s="83" t="s">
        <v>197</v>
      </c>
      <c r="D88" s="84"/>
      <c r="E88" s="57">
        <v>5457967</v>
      </c>
      <c r="F88" s="57">
        <v>5457967</v>
      </c>
      <c r="G88" s="42">
        <f t="shared" si="1"/>
        <v>1091593.4000000004</v>
      </c>
      <c r="H88" s="31">
        <f t="shared" si="2"/>
        <v>1091593.4000000004</v>
      </c>
      <c r="I88" s="32">
        <f t="shared" si="3"/>
        <v>6549560.4000000004</v>
      </c>
      <c r="J88" s="32">
        <f t="shared" si="3"/>
        <v>6549560.4000000004</v>
      </c>
    </row>
    <row r="89" spans="2:10" s="5" customFormat="1" ht="15.75" customHeight="1">
      <c r="B89" s="85" t="s">
        <v>169</v>
      </c>
      <c r="C89" s="83" t="s">
        <v>166</v>
      </c>
      <c r="D89" s="84"/>
      <c r="E89" s="57">
        <v>128000</v>
      </c>
      <c r="F89" s="57">
        <v>128000</v>
      </c>
      <c r="G89" s="42">
        <f t="shared" si="1"/>
        <v>25600</v>
      </c>
      <c r="H89" s="31">
        <f t="shared" si="2"/>
        <v>25600</v>
      </c>
      <c r="I89" s="32">
        <f t="shared" si="3"/>
        <v>153600</v>
      </c>
      <c r="J89" s="32">
        <f t="shared" si="3"/>
        <v>153600</v>
      </c>
    </row>
    <row r="90" spans="2:10" s="5" customFormat="1" ht="15.75" customHeight="1">
      <c r="B90" s="86"/>
      <c r="C90" s="83" t="s">
        <v>105</v>
      </c>
      <c r="D90" s="84"/>
      <c r="E90" s="57">
        <v>145625</v>
      </c>
      <c r="F90" s="57">
        <v>145625</v>
      </c>
      <c r="G90" s="42">
        <f t="shared" si="1"/>
        <v>29125</v>
      </c>
      <c r="H90" s="31">
        <f t="shared" si="2"/>
        <v>29125</v>
      </c>
      <c r="I90" s="32">
        <f t="shared" si="3"/>
        <v>174750</v>
      </c>
      <c r="J90" s="32">
        <f t="shared" si="3"/>
        <v>174750</v>
      </c>
    </row>
    <row r="91" spans="2:10" s="5" customFormat="1" ht="15.75" customHeight="1">
      <c r="B91" s="86"/>
      <c r="C91" s="83" t="s">
        <v>106</v>
      </c>
      <c r="D91" s="84"/>
      <c r="E91" s="57">
        <v>150000</v>
      </c>
      <c r="F91" s="57">
        <v>150000</v>
      </c>
      <c r="G91" s="42">
        <f t="shared" si="1"/>
        <v>30000</v>
      </c>
      <c r="H91" s="31">
        <f t="shared" si="2"/>
        <v>30000</v>
      </c>
      <c r="I91" s="32">
        <f t="shared" si="3"/>
        <v>180000</v>
      </c>
      <c r="J91" s="32">
        <f t="shared" si="3"/>
        <v>180000</v>
      </c>
    </row>
    <row r="92" spans="2:10" s="5" customFormat="1" ht="15.75" customHeight="1">
      <c r="B92" s="87"/>
      <c r="C92" s="83" t="s">
        <v>104</v>
      </c>
      <c r="D92" s="84"/>
      <c r="E92" s="57">
        <v>250000</v>
      </c>
      <c r="F92" s="57">
        <v>250000</v>
      </c>
      <c r="G92" s="42">
        <f t="shared" si="1"/>
        <v>50000</v>
      </c>
      <c r="H92" s="31">
        <f t="shared" si="2"/>
        <v>50000</v>
      </c>
      <c r="I92" s="32">
        <f t="shared" si="3"/>
        <v>300000</v>
      </c>
      <c r="J92" s="32">
        <f t="shared" si="3"/>
        <v>300000</v>
      </c>
    </row>
    <row r="93" spans="2:10" s="5" customFormat="1" ht="37.5" customHeight="1">
      <c r="B93" s="209" t="s">
        <v>170</v>
      </c>
      <c r="C93" s="173" t="s">
        <v>166</v>
      </c>
      <c r="D93" s="174"/>
      <c r="E93" s="57">
        <v>373000</v>
      </c>
      <c r="F93" s="57">
        <v>373000</v>
      </c>
      <c r="G93" s="42">
        <f t="shared" si="1"/>
        <v>74600</v>
      </c>
      <c r="H93" s="31">
        <f t="shared" si="2"/>
        <v>74600</v>
      </c>
      <c r="I93" s="32">
        <f t="shared" si="3"/>
        <v>447600</v>
      </c>
      <c r="J93" s="32">
        <f t="shared" si="3"/>
        <v>447600</v>
      </c>
    </row>
    <row r="94" spans="2:10" s="5" customFormat="1" ht="15.75" customHeight="1">
      <c r="B94" s="210" t="s">
        <v>171</v>
      </c>
      <c r="C94" s="173" t="s">
        <v>166</v>
      </c>
      <c r="D94" s="174"/>
      <c r="E94" s="57">
        <v>135000</v>
      </c>
      <c r="F94" s="57">
        <v>135000</v>
      </c>
      <c r="G94" s="42">
        <f t="shared" si="1"/>
        <v>27000</v>
      </c>
      <c r="H94" s="31">
        <f t="shared" si="2"/>
        <v>27000</v>
      </c>
      <c r="I94" s="32">
        <f t="shared" si="3"/>
        <v>162000</v>
      </c>
      <c r="J94" s="32">
        <f t="shared" si="3"/>
        <v>162000</v>
      </c>
    </row>
    <row r="95" spans="2:10" s="5" customFormat="1" ht="15.75" customHeight="1">
      <c r="B95" s="211"/>
      <c r="C95" s="173" t="s">
        <v>105</v>
      </c>
      <c r="D95" s="174"/>
      <c r="E95" s="57">
        <v>149950</v>
      </c>
      <c r="F95" s="57">
        <v>149950</v>
      </c>
      <c r="G95" s="42">
        <f t="shared" si="1"/>
        <v>29990</v>
      </c>
      <c r="H95" s="31">
        <f t="shared" si="2"/>
        <v>29990</v>
      </c>
      <c r="I95" s="32">
        <f t="shared" si="3"/>
        <v>179940</v>
      </c>
      <c r="J95" s="32">
        <f t="shared" si="3"/>
        <v>179940</v>
      </c>
    </row>
    <row r="96" spans="2:10" s="5" customFormat="1" ht="15.75" customHeight="1">
      <c r="B96" s="211"/>
      <c r="C96" s="173" t="s">
        <v>104</v>
      </c>
      <c r="D96" s="174"/>
      <c r="E96" s="57">
        <v>151500</v>
      </c>
      <c r="F96" s="57">
        <v>151500</v>
      </c>
      <c r="G96" s="42">
        <f t="shared" si="1"/>
        <v>30300</v>
      </c>
      <c r="H96" s="31">
        <f t="shared" si="2"/>
        <v>30300</v>
      </c>
      <c r="I96" s="32">
        <f t="shared" si="3"/>
        <v>181800</v>
      </c>
      <c r="J96" s="32">
        <f t="shared" si="3"/>
        <v>181800</v>
      </c>
    </row>
    <row r="97" spans="2:10" s="5" customFormat="1" ht="15.75" customHeight="1">
      <c r="B97" s="212"/>
      <c r="C97" s="173" t="s">
        <v>106</v>
      </c>
      <c r="D97" s="174"/>
      <c r="E97" s="57">
        <v>162500</v>
      </c>
      <c r="F97" s="57">
        <v>162500</v>
      </c>
      <c r="G97" s="42">
        <f t="shared" si="1"/>
        <v>32500</v>
      </c>
      <c r="H97" s="31">
        <f t="shared" si="2"/>
        <v>32500</v>
      </c>
      <c r="I97" s="32">
        <f t="shared" si="3"/>
        <v>195000</v>
      </c>
      <c r="J97" s="32">
        <f t="shared" si="3"/>
        <v>195000</v>
      </c>
    </row>
    <row r="98" spans="2:10" s="5" customFormat="1" ht="15.75" customHeight="1">
      <c r="B98" s="210" t="s">
        <v>172</v>
      </c>
      <c r="C98" s="173" t="s">
        <v>166</v>
      </c>
      <c r="D98" s="174"/>
      <c r="E98" s="57">
        <v>2240000</v>
      </c>
      <c r="F98" s="57">
        <v>2240000</v>
      </c>
      <c r="G98" s="42">
        <f t="shared" si="1"/>
        <v>448000</v>
      </c>
      <c r="H98" s="31">
        <f t="shared" si="2"/>
        <v>448000</v>
      </c>
      <c r="I98" s="32">
        <f t="shared" si="3"/>
        <v>2688000</v>
      </c>
      <c r="J98" s="32">
        <f t="shared" si="3"/>
        <v>2688000</v>
      </c>
    </row>
    <row r="99" spans="2:10" s="5" customFormat="1" ht="15.75" customHeight="1">
      <c r="B99" s="211"/>
      <c r="C99" s="173" t="s">
        <v>105</v>
      </c>
      <c r="D99" s="174"/>
      <c r="E99" s="57">
        <v>2524158</v>
      </c>
      <c r="F99" s="57">
        <v>2524158</v>
      </c>
      <c r="G99" s="42">
        <f t="shared" si="1"/>
        <v>504831.60000000009</v>
      </c>
      <c r="H99" s="31">
        <f t="shared" si="2"/>
        <v>504831.60000000009</v>
      </c>
      <c r="I99" s="32">
        <f t="shared" si="3"/>
        <v>3028989.6</v>
      </c>
      <c r="J99" s="32">
        <f t="shared" si="3"/>
        <v>3028989.6</v>
      </c>
    </row>
    <row r="100" spans="2:10" s="5" customFormat="1" ht="15.75" customHeight="1">
      <c r="B100" s="211"/>
      <c r="C100" s="173" t="s">
        <v>104</v>
      </c>
      <c r="D100" s="174"/>
      <c r="E100" s="57">
        <v>2545200</v>
      </c>
      <c r="F100" s="57">
        <v>2545200</v>
      </c>
      <c r="G100" s="42">
        <f t="shared" si="1"/>
        <v>509040</v>
      </c>
      <c r="H100" s="31">
        <f t="shared" si="2"/>
        <v>509040</v>
      </c>
      <c r="I100" s="32">
        <f t="shared" si="3"/>
        <v>3054240</v>
      </c>
      <c r="J100" s="32">
        <f t="shared" si="3"/>
        <v>3054240</v>
      </c>
    </row>
    <row r="101" spans="2:10" s="5" customFormat="1" ht="15.75" customHeight="1">
      <c r="B101" s="212"/>
      <c r="C101" s="173" t="s">
        <v>106</v>
      </c>
      <c r="D101" s="174"/>
      <c r="E101" s="57">
        <v>2676500</v>
      </c>
      <c r="F101" s="57">
        <v>2676500</v>
      </c>
      <c r="G101" s="42">
        <f t="shared" si="1"/>
        <v>535300</v>
      </c>
      <c r="H101" s="31">
        <f t="shared" si="2"/>
        <v>535300</v>
      </c>
      <c r="I101" s="32">
        <f t="shared" si="3"/>
        <v>3211800</v>
      </c>
      <c r="J101" s="32">
        <f t="shared" si="3"/>
        <v>3211800</v>
      </c>
    </row>
    <row r="102" spans="2:10" s="5" customFormat="1" ht="33.75" customHeight="1">
      <c r="B102" s="209" t="s">
        <v>173</v>
      </c>
      <c r="C102" s="173" t="s">
        <v>107</v>
      </c>
      <c r="D102" s="174"/>
      <c r="E102" s="57" t="s">
        <v>107</v>
      </c>
      <c r="F102" s="57" t="s">
        <v>107</v>
      </c>
      <c r="G102" s="57" t="s">
        <v>107</v>
      </c>
      <c r="H102" s="57" t="s">
        <v>107</v>
      </c>
      <c r="I102" s="57" t="s">
        <v>107</v>
      </c>
      <c r="J102" s="57" t="s">
        <v>107</v>
      </c>
    </row>
    <row r="103" spans="2:10" s="5" customFormat="1" ht="33.75" customHeight="1">
      <c r="B103" s="209" t="s">
        <v>174</v>
      </c>
      <c r="C103" s="173" t="s">
        <v>106</v>
      </c>
      <c r="D103" s="174"/>
      <c r="E103" s="57">
        <v>74700</v>
      </c>
      <c r="F103" s="57">
        <v>74700</v>
      </c>
      <c r="G103" s="42">
        <f t="shared" si="1"/>
        <v>14940</v>
      </c>
      <c r="H103" s="31">
        <f t="shared" si="2"/>
        <v>14940</v>
      </c>
      <c r="I103" s="32">
        <f t="shared" si="3"/>
        <v>89640</v>
      </c>
      <c r="J103" s="32">
        <f t="shared" si="3"/>
        <v>89640</v>
      </c>
    </row>
    <row r="104" spans="2:10" s="5" customFormat="1" ht="33.75" customHeight="1">
      <c r="B104" s="209" t="s">
        <v>175</v>
      </c>
      <c r="C104" s="173" t="s">
        <v>107</v>
      </c>
      <c r="D104" s="174"/>
      <c r="E104" s="57" t="s">
        <v>107</v>
      </c>
      <c r="F104" s="57" t="s">
        <v>107</v>
      </c>
      <c r="G104" s="57" t="s">
        <v>107</v>
      </c>
      <c r="H104" s="57" t="s">
        <v>107</v>
      </c>
      <c r="I104" s="57" t="s">
        <v>107</v>
      </c>
      <c r="J104" s="57" t="s">
        <v>107</v>
      </c>
    </row>
    <row r="105" spans="2:10" s="5" customFormat="1" ht="18.75" customHeight="1">
      <c r="B105" s="210" t="s">
        <v>176</v>
      </c>
      <c r="C105" s="173" t="s">
        <v>105</v>
      </c>
      <c r="D105" s="174"/>
      <c r="E105" s="57">
        <v>30625</v>
      </c>
      <c r="F105" s="57">
        <v>30625</v>
      </c>
      <c r="G105" s="42">
        <f t="shared" si="1"/>
        <v>6125</v>
      </c>
      <c r="H105" s="31">
        <f t="shared" si="2"/>
        <v>6125</v>
      </c>
      <c r="I105" s="32">
        <f t="shared" si="3"/>
        <v>36750</v>
      </c>
      <c r="J105" s="32">
        <f t="shared" si="3"/>
        <v>36750</v>
      </c>
    </row>
    <row r="106" spans="2:10" s="5" customFormat="1" ht="18.75" customHeight="1">
      <c r="B106" s="212"/>
      <c r="C106" s="173" t="s">
        <v>104</v>
      </c>
      <c r="D106" s="174"/>
      <c r="E106" s="57">
        <v>48125</v>
      </c>
      <c r="F106" s="57">
        <v>48125</v>
      </c>
      <c r="G106" s="42">
        <f t="shared" si="1"/>
        <v>9625</v>
      </c>
      <c r="H106" s="31">
        <f t="shared" si="2"/>
        <v>9625</v>
      </c>
      <c r="I106" s="32">
        <f t="shared" si="3"/>
        <v>57750</v>
      </c>
      <c r="J106" s="32">
        <f t="shared" si="3"/>
        <v>57750</v>
      </c>
    </row>
    <row r="107" spans="2:10" s="5" customFormat="1" ht="18.75" customHeight="1">
      <c r="B107" s="210" t="s">
        <v>177</v>
      </c>
      <c r="C107" s="173" t="s">
        <v>105</v>
      </c>
      <c r="D107" s="174"/>
      <c r="E107" s="57">
        <v>37500</v>
      </c>
      <c r="F107" s="57">
        <v>37500</v>
      </c>
      <c r="G107" s="42">
        <f t="shared" si="1"/>
        <v>7500</v>
      </c>
      <c r="H107" s="31">
        <f t="shared" si="2"/>
        <v>7500</v>
      </c>
      <c r="I107" s="32">
        <f t="shared" si="3"/>
        <v>45000</v>
      </c>
      <c r="J107" s="32">
        <f t="shared" si="3"/>
        <v>45000</v>
      </c>
    </row>
    <row r="108" spans="2:10" s="5" customFormat="1" ht="18.75" customHeight="1">
      <c r="B108" s="212"/>
      <c r="C108" s="173" t="s">
        <v>104</v>
      </c>
      <c r="D108" s="174"/>
      <c r="E108" s="57">
        <v>48000</v>
      </c>
      <c r="F108" s="57">
        <v>48000</v>
      </c>
      <c r="G108" s="42">
        <f t="shared" si="1"/>
        <v>9600</v>
      </c>
      <c r="H108" s="31">
        <f t="shared" si="2"/>
        <v>9600</v>
      </c>
      <c r="I108" s="32">
        <f t="shared" si="3"/>
        <v>57600</v>
      </c>
      <c r="J108" s="32">
        <f t="shared" si="3"/>
        <v>57600</v>
      </c>
    </row>
    <row r="109" spans="2:10" s="5" customFormat="1" ht="15.75" customHeight="1">
      <c r="B109" s="210" t="s">
        <v>178</v>
      </c>
      <c r="C109" s="173" t="s">
        <v>166</v>
      </c>
      <c r="D109" s="174"/>
      <c r="E109" s="57">
        <v>2287000</v>
      </c>
      <c r="F109" s="57">
        <v>2287000</v>
      </c>
      <c r="G109" s="42">
        <f t="shared" si="1"/>
        <v>457400</v>
      </c>
      <c r="H109" s="31">
        <f t="shared" si="2"/>
        <v>457400</v>
      </c>
      <c r="I109" s="32">
        <f t="shared" si="3"/>
        <v>2744400</v>
      </c>
      <c r="J109" s="32">
        <f t="shared" si="3"/>
        <v>2744400</v>
      </c>
    </row>
    <row r="110" spans="2:10" s="5" customFormat="1" ht="15.75" customHeight="1">
      <c r="B110" s="211"/>
      <c r="C110" s="173" t="s">
        <v>104</v>
      </c>
      <c r="D110" s="174"/>
      <c r="E110" s="57">
        <v>2642750</v>
      </c>
      <c r="F110" s="57">
        <v>2642750</v>
      </c>
      <c r="G110" s="42">
        <f t="shared" si="1"/>
        <v>528550</v>
      </c>
      <c r="H110" s="31">
        <f t="shared" si="2"/>
        <v>528550</v>
      </c>
      <c r="I110" s="32">
        <f t="shared" si="3"/>
        <v>3171300</v>
      </c>
      <c r="J110" s="32">
        <f t="shared" si="3"/>
        <v>3171300</v>
      </c>
    </row>
    <row r="111" spans="2:10" s="5" customFormat="1" ht="15.75" customHeight="1">
      <c r="B111" s="211"/>
      <c r="C111" s="173" t="s">
        <v>105</v>
      </c>
      <c r="D111" s="174"/>
      <c r="E111" s="57">
        <v>2658150</v>
      </c>
      <c r="F111" s="57">
        <v>2658150</v>
      </c>
      <c r="G111" s="42">
        <f t="shared" si="1"/>
        <v>531630</v>
      </c>
      <c r="H111" s="31">
        <f t="shared" si="2"/>
        <v>531630</v>
      </c>
      <c r="I111" s="32">
        <f t="shared" si="3"/>
        <v>3189780</v>
      </c>
      <c r="J111" s="32">
        <f t="shared" si="3"/>
        <v>3189780</v>
      </c>
    </row>
    <row r="112" spans="2:10" s="5" customFormat="1" ht="15.75" customHeight="1">
      <c r="B112" s="212"/>
      <c r="C112" s="173" t="s">
        <v>167</v>
      </c>
      <c r="D112" s="174"/>
      <c r="E112" s="57">
        <v>2935900</v>
      </c>
      <c r="F112" s="57">
        <v>2935900</v>
      </c>
      <c r="G112" s="42">
        <f t="shared" si="1"/>
        <v>587180</v>
      </c>
      <c r="H112" s="31">
        <f t="shared" si="2"/>
        <v>587180</v>
      </c>
      <c r="I112" s="32">
        <f t="shared" si="3"/>
        <v>3523080</v>
      </c>
      <c r="J112" s="32">
        <f t="shared" si="3"/>
        <v>3523080</v>
      </c>
    </row>
    <row r="113" spans="2:10" s="5" customFormat="1" ht="15.75" customHeight="1">
      <c r="B113" s="210" t="s">
        <v>179</v>
      </c>
      <c r="C113" s="173" t="s">
        <v>168</v>
      </c>
      <c r="D113" s="174"/>
      <c r="E113" s="57">
        <v>572500</v>
      </c>
      <c r="F113" s="57">
        <v>572500</v>
      </c>
      <c r="G113" s="42">
        <f t="shared" si="1"/>
        <v>114500</v>
      </c>
      <c r="H113" s="31">
        <f t="shared" si="2"/>
        <v>114500</v>
      </c>
      <c r="I113" s="32">
        <f t="shared" si="3"/>
        <v>687000</v>
      </c>
      <c r="J113" s="32">
        <f t="shared" si="3"/>
        <v>687000</v>
      </c>
    </row>
    <row r="114" spans="2:10" s="5" customFormat="1" ht="15.75" customHeight="1">
      <c r="B114" s="211"/>
      <c r="C114" s="173" t="s">
        <v>166</v>
      </c>
      <c r="D114" s="174"/>
      <c r="E114" s="57">
        <v>580000</v>
      </c>
      <c r="F114" s="57">
        <v>580000</v>
      </c>
      <c r="G114" s="42">
        <f t="shared" si="1"/>
        <v>116000</v>
      </c>
      <c r="H114" s="31">
        <f t="shared" si="2"/>
        <v>116000</v>
      </c>
      <c r="I114" s="32">
        <f t="shared" si="3"/>
        <v>696000</v>
      </c>
      <c r="J114" s="32">
        <f t="shared" si="3"/>
        <v>696000</v>
      </c>
    </row>
    <row r="115" spans="2:10" s="5" customFormat="1" ht="15.75" customHeight="1">
      <c r="B115" s="211"/>
      <c r="C115" s="173" t="s">
        <v>104</v>
      </c>
      <c r="D115" s="174"/>
      <c r="E115" s="57">
        <v>597500</v>
      </c>
      <c r="F115" s="57">
        <v>597500</v>
      </c>
      <c r="G115" s="42">
        <f t="shared" si="1"/>
        <v>119500</v>
      </c>
      <c r="H115" s="31">
        <f t="shared" si="2"/>
        <v>119500</v>
      </c>
      <c r="I115" s="32">
        <f t="shared" si="3"/>
        <v>717000</v>
      </c>
      <c r="J115" s="32">
        <f t="shared" si="3"/>
        <v>717000</v>
      </c>
    </row>
    <row r="116" spans="2:10" s="5" customFormat="1" ht="15.75" customHeight="1">
      <c r="B116" s="212"/>
      <c r="C116" s="173" t="s">
        <v>105</v>
      </c>
      <c r="D116" s="174"/>
      <c r="E116" s="57">
        <v>633250</v>
      </c>
      <c r="F116" s="57">
        <v>633250</v>
      </c>
      <c r="G116" s="42">
        <f t="shared" si="1"/>
        <v>126650</v>
      </c>
      <c r="H116" s="31">
        <f t="shared" si="2"/>
        <v>126650</v>
      </c>
      <c r="I116" s="32">
        <f t="shared" si="3"/>
        <v>759900</v>
      </c>
      <c r="J116" s="32">
        <f t="shared" si="3"/>
        <v>759900</v>
      </c>
    </row>
    <row r="117" spans="2:10" s="5" customFormat="1" ht="21.75" customHeight="1">
      <c r="B117" s="210" t="s">
        <v>180</v>
      </c>
      <c r="C117" s="173" t="s">
        <v>166</v>
      </c>
      <c r="D117" s="174"/>
      <c r="E117" s="57">
        <v>217000</v>
      </c>
      <c r="F117" s="57">
        <v>217000</v>
      </c>
      <c r="G117" s="42">
        <f t="shared" si="1"/>
        <v>43400</v>
      </c>
      <c r="H117" s="31">
        <f t="shared" si="2"/>
        <v>43400</v>
      </c>
      <c r="I117" s="32">
        <f t="shared" si="3"/>
        <v>260400</v>
      </c>
      <c r="J117" s="32">
        <f t="shared" si="3"/>
        <v>260400</v>
      </c>
    </row>
    <row r="118" spans="2:10" s="5" customFormat="1" ht="21.75" customHeight="1">
      <c r="B118" s="211"/>
      <c r="C118" s="173" t="s">
        <v>105</v>
      </c>
      <c r="D118" s="174"/>
      <c r="E118" s="57">
        <v>249833</v>
      </c>
      <c r="F118" s="57">
        <v>249833</v>
      </c>
      <c r="G118" s="42">
        <f t="shared" si="1"/>
        <v>49966.599999999977</v>
      </c>
      <c r="H118" s="31">
        <f t="shared" si="2"/>
        <v>49966.599999999977</v>
      </c>
      <c r="I118" s="32">
        <f t="shared" si="3"/>
        <v>299799.59999999998</v>
      </c>
      <c r="J118" s="32">
        <f t="shared" si="3"/>
        <v>299799.59999999998</v>
      </c>
    </row>
    <row r="119" spans="2:10" s="5" customFormat="1" ht="21.75" customHeight="1">
      <c r="B119" s="211"/>
      <c r="C119" s="173" t="s">
        <v>104</v>
      </c>
      <c r="D119" s="174"/>
      <c r="E119" s="57">
        <v>252500</v>
      </c>
      <c r="F119" s="57">
        <v>252500</v>
      </c>
      <c r="G119" s="42">
        <f t="shared" si="1"/>
        <v>50500</v>
      </c>
      <c r="H119" s="31">
        <f t="shared" si="2"/>
        <v>50500</v>
      </c>
      <c r="I119" s="32">
        <f t="shared" si="3"/>
        <v>303000</v>
      </c>
      <c r="J119" s="32">
        <f t="shared" si="3"/>
        <v>303000</v>
      </c>
    </row>
    <row r="120" spans="2:10" s="5" customFormat="1" ht="15.75" customHeight="1">
      <c r="B120" s="212"/>
      <c r="C120" s="173" t="s">
        <v>106</v>
      </c>
      <c r="D120" s="174"/>
      <c r="E120" s="57">
        <v>265000</v>
      </c>
      <c r="F120" s="57">
        <v>265000</v>
      </c>
      <c r="G120" s="42">
        <f t="shared" si="1"/>
        <v>53000</v>
      </c>
      <c r="H120" s="31">
        <f t="shared" si="2"/>
        <v>53000</v>
      </c>
      <c r="I120" s="32">
        <f t="shared" si="3"/>
        <v>318000</v>
      </c>
      <c r="J120" s="32">
        <f t="shared" si="3"/>
        <v>318000</v>
      </c>
    </row>
    <row r="121" spans="2:10" s="5" customFormat="1" ht="19.5" customHeight="1">
      <c r="B121" s="210" t="s">
        <v>181</v>
      </c>
      <c r="C121" s="173" t="s">
        <v>105</v>
      </c>
      <c r="D121" s="174"/>
      <c r="E121" s="57">
        <v>283250</v>
      </c>
      <c r="F121" s="57">
        <v>283250</v>
      </c>
      <c r="G121" s="42">
        <f t="shared" si="1"/>
        <v>56650</v>
      </c>
      <c r="H121" s="31">
        <f t="shared" si="2"/>
        <v>56650</v>
      </c>
      <c r="I121" s="32">
        <f t="shared" si="3"/>
        <v>339900</v>
      </c>
      <c r="J121" s="32">
        <f t="shared" si="3"/>
        <v>339900</v>
      </c>
    </row>
    <row r="122" spans="2:10" s="5" customFormat="1" ht="19.5" customHeight="1">
      <c r="B122" s="212"/>
      <c r="C122" s="173" t="s">
        <v>106</v>
      </c>
      <c r="D122" s="174"/>
      <c r="E122" s="57">
        <v>312917</v>
      </c>
      <c r="F122" s="57">
        <v>312917</v>
      </c>
      <c r="G122" s="42">
        <f t="shared" si="1"/>
        <v>62583.400000000023</v>
      </c>
      <c r="H122" s="31">
        <f t="shared" si="2"/>
        <v>62583.400000000023</v>
      </c>
      <c r="I122" s="32">
        <f t="shared" si="3"/>
        <v>375500.4</v>
      </c>
      <c r="J122" s="32">
        <f t="shared" si="3"/>
        <v>375500.4</v>
      </c>
    </row>
    <row r="123" spans="2:10" s="5" customFormat="1" ht="22.5" customHeight="1">
      <c r="B123" s="210" t="s">
        <v>182</v>
      </c>
      <c r="C123" s="173" t="s">
        <v>166</v>
      </c>
      <c r="D123" s="174"/>
      <c r="E123" s="57">
        <v>47000</v>
      </c>
      <c r="F123" s="57">
        <v>47000</v>
      </c>
      <c r="G123" s="42">
        <f t="shared" si="1"/>
        <v>9400</v>
      </c>
      <c r="H123" s="31">
        <f t="shared" si="2"/>
        <v>9400</v>
      </c>
      <c r="I123" s="32">
        <f t="shared" si="3"/>
        <v>56400</v>
      </c>
      <c r="J123" s="32">
        <f t="shared" si="3"/>
        <v>56400</v>
      </c>
    </row>
    <row r="124" spans="2:10" s="5" customFormat="1" ht="22.5" customHeight="1">
      <c r="B124" s="211"/>
      <c r="C124" s="173" t="s">
        <v>168</v>
      </c>
      <c r="D124" s="174"/>
      <c r="E124" s="57">
        <v>47025</v>
      </c>
      <c r="F124" s="57">
        <v>47025</v>
      </c>
      <c r="G124" s="42">
        <f t="shared" si="1"/>
        <v>9405</v>
      </c>
      <c r="H124" s="31">
        <f t="shared" si="2"/>
        <v>9405</v>
      </c>
      <c r="I124" s="32">
        <f t="shared" si="3"/>
        <v>56430</v>
      </c>
      <c r="J124" s="32">
        <f t="shared" si="3"/>
        <v>56430</v>
      </c>
    </row>
    <row r="125" spans="2:10" s="5" customFormat="1" ht="15" customHeight="1">
      <c r="B125" s="211"/>
      <c r="C125" s="173" t="s">
        <v>105</v>
      </c>
      <c r="D125" s="174"/>
      <c r="E125" s="57">
        <v>52425</v>
      </c>
      <c r="F125" s="57">
        <v>52425</v>
      </c>
      <c r="G125" s="42">
        <f t="shared" si="1"/>
        <v>10485</v>
      </c>
      <c r="H125" s="31">
        <f t="shared" si="2"/>
        <v>10485</v>
      </c>
      <c r="I125" s="32">
        <f t="shared" si="3"/>
        <v>62910</v>
      </c>
      <c r="J125" s="32">
        <f t="shared" si="3"/>
        <v>62910</v>
      </c>
    </row>
    <row r="126" spans="2:10" s="5" customFormat="1" ht="15" customHeight="1">
      <c r="B126" s="211"/>
      <c r="C126" s="173" t="s">
        <v>106</v>
      </c>
      <c r="D126" s="174"/>
      <c r="E126" s="57">
        <v>54000</v>
      </c>
      <c r="F126" s="57">
        <v>54000</v>
      </c>
      <c r="G126" s="42">
        <f t="shared" si="1"/>
        <v>10800</v>
      </c>
      <c r="H126" s="31">
        <f t="shared" si="2"/>
        <v>10800</v>
      </c>
      <c r="I126" s="32">
        <f t="shared" si="3"/>
        <v>64800</v>
      </c>
      <c r="J126" s="32">
        <f t="shared" si="3"/>
        <v>64800</v>
      </c>
    </row>
    <row r="127" spans="2:10" s="5" customFormat="1" ht="15" customHeight="1">
      <c r="B127" s="212"/>
      <c r="C127" s="173" t="s">
        <v>104</v>
      </c>
      <c r="D127" s="174"/>
      <c r="E127" s="57">
        <v>90000</v>
      </c>
      <c r="F127" s="57">
        <v>90000</v>
      </c>
      <c r="G127" s="42">
        <f t="shared" si="1"/>
        <v>18000</v>
      </c>
      <c r="H127" s="31">
        <f t="shared" si="2"/>
        <v>18000</v>
      </c>
      <c r="I127" s="32">
        <f t="shared" si="3"/>
        <v>108000</v>
      </c>
      <c r="J127" s="32">
        <f t="shared" si="3"/>
        <v>108000</v>
      </c>
    </row>
    <row r="128" spans="2:10" s="5" customFormat="1" ht="15" customHeight="1">
      <c r="B128" s="210" t="s">
        <v>183</v>
      </c>
      <c r="C128" s="173" t="s">
        <v>166</v>
      </c>
      <c r="D128" s="174"/>
      <c r="E128" s="57">
        <v>3225000</v>
      </c>
      <c r="F128" s="57">
        <v>3225000</v>
      </c>
      <c r="G128" s="42">
        <f t="shared" si="1"/>
        <v>645000</v>
      </c>
      <c r="H128" s="31">
        <f t="shared" si="2"/>
        <v>645000</v>
      </c>
      <c r="I128" s="32">
        <f t="shared" si="3"/>
        <v>3870000</v>
      </c>
      <c r="J128" s="32">
        <f t="shared" si="3"/>
        <v>3870000</v>
      </c>
    </row>
    <row r="129" spans="2:10" s="5" customFormat="1" ht="15" customHeight="1">
      <c r="B129" s="211"/>
      <c r="C129" s="173" t="s">
        <v>105</v>
      </c>
      <c r="D129" s="174"/>
      <c r="E129" s="57">
        <v>3416500</v>
      </c>
      <c r="F129" s="57">
        <v>3416500</v>
      </c>
      <c r="G129" s="42">
        <f t="shared" si="1"/>
        <v>683300</v>
      </c>
      <c r="H129" s="31">
        <f t="shared" si="2"/>
        <v>683300</v>
      </c>
      <c r="I129" s="32">
        <f t="shared" si="3"/>
        <v>4099800</v>
      </c>
      <c r="J129" s="32">
        <f t="shared" si="3"/>
        <v>4099800</v>
      </c>
    </row>
    <row r="130" spans="2:10" s="5" customFormat="1" ht="15" customHeight="1">
      <c r="B130" s="211"/>
      <c r="C130" s="173" t="s">
        <v>104</v>
      </c>
      <c r="D130" s="174"/>
      <c r="E130" s="57">
        <v>3575000</v>
      </c>
      <c r="F130" s="57">
        <v>3575000</v>
      </c>
      <c r="G130" s="42">
        <f t="shared" si="1"/>
        <v>715000</v>
      </c>
      <c r="H130" s="31">
        <f t="shared" si="2"/>
        <v>715000</v>
      </c>
      <c r="I130" s="32">
        <f t="shared" si="3"/>
        <v>4290000</v>
      </c>
      <c r="J130" s="32">
        <f t="shared" si="3"/>
        <v>4290000</v>
      </c>
    </row>
    <row r="131" spans="2:10" s="5" customFormat="1" ht="15" customHeight="1">
      <c r="B131" s="212"/>
      <c r="C131" s="173" t="s">
        <v>167</v>
      </c>
      <c r="D131" s="174"/>
      <c r="E131" s="57">
        <v>4178000</v>
      </c>
      <c r="F131" s="57">
        <v>4178000</v>
      </c>
      <c r="G131" s="42">
        <f t="shared" si="1"/>
        <v>835600</v>
      </c>
      <c r="H131" s="31">
        <f t="shared" si="2"/>
        <v>835600</v>
      </c>
      <c r="I131" s="32">
        <f t="shared" si="3"/>
        <v>5013600</v>
      </c>
      <c r="J131" s="32">
        <f t="shared" si="3"/>
        <v>5013600</v>
      </c>
    </row>
    <row r="132" spans="2:10" s="5" customFormat="1" ht="15" customHeight="1">
      <c r="B132" s="210" t="s">
        <v>184</v>
      </c>
      <c r="C132" s="173" t="s">
        <v>166</v>
      </c>
      <c r="D132" s="174"/>
      <c r="E132" s="57">
        <v>6270000</v>
      </c>
      <c r="F132" s="57">
        <v>6270000</v>
      </c>
      <c r="G132" s="42">
        <f t="shared" si="1"/>
        <v>1254000</v>
      </c>
      <c r="H132" s="31">
        <f t="shared" si="2"/>
        <v>1254000</v>
      </c>
      <c r="I132" s="32">
        <f t="shared" si="3"/>
        <v>7524000</v>
      </c>
      <c r="J132" s="32">
        <f t="shared" si="3"/>
        <v>7524000</v>
      </c>
    </row>
    <row r="133" spans="2:10" s="5" customFormat="1" ht="15" customHeight="1">
      <c r="B133" s="211"/>
      <c r="C133" s="173" t="s">
        <v>105</v>
      </c>
      <c r="D133" s="174"/>
      <c r="E133" s="57">
        <v>6599250</v>
      </c>
      <c r="F133" s="57">
        <v>6599250</v>
      </c>
      <c r="G133" s="42">
        <f t="shared" ref="G133:G155" si="4">SUM(I133-E133)</f>
        <v>1319850</v>
      </c>
      <c r="H133" s="31">
        <f t="shared" ref="H133:H155" si="5">SUM(J133-F133)</f>
        <v>1319850</v>
      </c>
      <c r="I133" s="32">
        <f t="shared" si="3"/>
        <v>7919100</v>
      </c>
      <c r="J133" s="32">
        <f t="shared" si="3"/>
        <v>7919100</v>
      </c>
    </row>
    <row r="134" spans="2:10" s="5" customFormat="1" ht="15" customHeight="1">
      <c r="B134" s="211"/>
      <c r="C134" s="173" t="s">
        <v>104</v>
      </c>
      <c r="D134" s="174"/>
      <c r="E134" s="57">
        <v>7100000</v>
      </c>
      <c r="F134" s="57">
        <v>7100000</v>
      </c>
      <c r="G134" s="42">
        <f t="shared" si="4"/>
        <v>1420000</v>
      </c>
      <c r="H134" s="31">
        <f t="shared" si="5"/>
        <v>1420000</v>
      </c>
      <c r="I134" s="32">
        <f t="shared" si="3"/>
        <v>8520000</v>
      </c>
      <c r="J134" s="32">
        <f t="shared" si="3"/>
        <v>8520000</v>
      </c>
    </row>
    <row r="135" spans="2:10" s="5" customFormat="1" ht="15" customHeight="1">
      <c r="B135" s="212"/>
      <c r="C135" s="173" t="s">
        <v>167</v>
      </c>
      <c r="D135" s="174"/>
      <c r="E135" s="57">
        <v>7890000</v>
      </c>
      <c r="F135" s="57">
        <v>7890000</v>
      </c>
      <c r="G135" s="42">
        <f t="shared" si="4"/>
        <v>1578000</v>
      </c>
      <c r="H135" s="31">
        <f t="shared" si="5"/>
        <v>1578000</v>
      </c>
      <c r="I135" s="32">
        <f t="shared" si="3"/>
        <v>9468000</v>
      </c>
      <c r="J135" s="32">
        <f t="shared" si="3"/>
        <v>9468000</v>
      </c>
    </row>
    <row r="136" spans="2:10" s="5" customFormat="1" ht="36.75" customHeight="1">
      <c r="B136" s="209" t="s">
        <v>185</v>
      </c>
      <c r="C136" s="173" t="s">
        <v>104</v>
      </c>
      <c r="D136" s="174"/>
      <c r="E136" s="57">
        <v>3225000</v>
      </c>
      <c r="F136" s="57">
        <v>3225000</v>
      </c>
      <c r="G136" s="42">
        <f t="shared" si="4"/>
        <v>645000</v>
      </c>
      <c r="H136" s="31">
        <f t="shared" si="5"/>
        <v>645000</v>
      </c>
      <c r="I136" s="32">
        <f t="shared" si="3"/>
        <v>3870000</v>
      </c>
      <c r="J136" s="32">
        <f t="shared" si="3"/>
        <v>3870000</v>
      </c>
    </row>
    <row r="137" spans="2:10" s="5" customFormat="1" ht="16.5" customHeight="1">
      <c r="B137" s="210" t="s">
        <v>186</v>
      </c>
      <c r="C137" s="173" t="s">
        <v>167</v>
      </c>
      <c r="D137" s="174"/>
      <c r="E137" s="57">
        <v>4465000</v>
      </c>
      <c r="F137" s="57">
        <v>4465000</v>
      </c>
      <c r="G137" s="42">
        <f t="shared" si="4"/>
        <v>893000</v>
      </c>
      <c r="H137" s="31">
        <f t="shared" si="5"/>
        <v>893000</v>
      </c>
      <c r="I137" s="32">
        <f t="shared" si="3"/>
        <v>5358000</v>
      </c>
      <c r="J137" s="32">
        <f t="shared" si="3"/>
        <v>5358000</v>
      </c>
    </row>
    <row r="138" spans="2:10" s="5" customFormat="1" ht="16.5" customHeight="1">
      <c r="B138" s="211"/>
      <c r="C138" s="173" t="s">
        <v>104</v>
      </c>
      <c r="D138" s="174"/>
      <c r="E138" s="57">
        <v>4479200</v>
      </c>
      <c r="F138" s="57">
        <v>4479200</v>
      </c>
      <c r="G138" s="42">
        <f t="shared" si="4"/>
        <v>895840</v>
      </c>
      <c r="H138" s="31">
        <f t="shared" si="5"/>
        <v>895840</v>
      </c>
      <c r="I138" s="32">
        <f t="shared" si="3"/>
        <v>5375040</v>
      </c>
      <c r="J138" s="32">
        <f t="shared" si="3"/>
        <v>5375040</v>
      </c>
    </row>
    <row r="139" spans="2:10" s="5" customFormat="1" ht="16.5" customHeight="1">
      <c r="B139" s="212"/>
      <c r="C139" s="173" t="s">
        <v>105</v>
      </c>
      <c r="D139" s="174"/>
      <c r="E139" s="57">
        <v>4708000</v>
      </c>
      <c r="F139" s="57">
        <v>4708000</v>
      </c>
      <c r="G139" s="42">
        <f t="shared" si="4"/>
        <v>941600</v>
      </c>
      <c r="H139" s="31">
        <f t="shared" si="5"/>
        <v>941600</v>
      </c>
      <c r="I139" s="32">
        <f t="shared" si="3"/>
        <v>5649600</v>
      </c>
      <c r="J139" s="32">
        <f t="shared" si="3"/>
        <v>5649600</v>
      </c>
    </row>
    <row r="140" spans="2:10" s="5" customFormat="1" ht="35.25" customHeight="1">
      <c r="B140" s="209" t="s">
        <v>187</v>
      </c>
      <c r="C140" s="173" t="s">
        <v>105</v>
      </c>
      <c r="D140" s="174"/>
      <c r="E140" s="57">
        <v>8724750</v>
      </c>
      <c r="F140" s="57">
        <v>8724750</v>
      </c>
      <c r="G140" s="42">
        <f t="shared" si="4"/>
        <v>1744950</v>
      </c>
      <c r="H140" s="31">
        <f t="shared" si="5"/>
        <v>1744950</v>
      </c>
      <c r="I140" s="32">
        <f t="shared" si="3"/>
        <v>10469700</v>
      </c>
      <c r="J140" s="32">
        <f t="shared" si="3"/>
        <v>10469700</v>
      </c>
    </row>
    <row r="141" spans="2:10" s="5" customFormat="1" ht="35.25" customHeight="1">
      <c r="B141" s="209" t="s">
        <v>188</v>
      </c>
      <c r="C141" s="173" t="s">
        <v>104</v>
      </c>
      <c r="D141" s="174"/>
      <c r="E141" s="57">
        <v>149875</v>
      </c>
      <c r="F141" s="57">
        <v>149875</v>
      </c>
      <c r="G141" s="42">
        <f t="shared" si="4"/>
        <v>29975</v>
      </c>
      <c r="H141" s="31">
        <f t="shared" si="5"/>
        <v>29975</v>
      </c>
      <c r="I141" s="32">
        <f t="shared" si="3"/>
        <v>179850</v>
      </c>
      <c r="J141" s="32">
        <f t="shared" si="3"/>
        <v>179850</v>
      </c>
    </row>
    <row r="142" spans="2:10" s="5" customFormat="1" ht="35.25" customHeight="1">
      <c r="B142" s="209" t="s">
        <v>189</v>
      </c>
      <c r="C142" s="173" t="s">
        <v>104</v>
      </c>
      <c r="D142" s="174"/>
      <c r="E142" s="57">
        <v>41083</v>
      </c>
      <c r="F142" s="57">
        <v>41083</v>
      </c>
      <c r="G142" s="42">
        <f t="shared" si="4"/>
        <v>8217</v>
      </c>
      <c r="H142" s="31">
        <f t="shared" si="5"/>
        <v>8217</v>
      </c>
      <c r="I142" s="32">
        <v>49300</v>
      </c>
      <c r="J142" s="32">
        <v>49300</v>
      </c>
    </row>
    <row r="143" spans="2:10" s="5" customFormat="1" ht="20.25" customHeight="1">
      <c r="B143" s="210" t="s">
        <v>190</v>
      </c>
      <c r="C143" s="173" t="s">
        <v>166</v>
      </c>
      <c r="D143" s="174"/>
      <c r="E143" s="57">
        <v>1580000</v>
      </c>
      <c r="F143" s="57">
        <v>1580000</v>
      </c>
      <c r="G143" s="42">
        <f t="shared" si="4"/>
        <v>316000</v>
      </c>
      <c r="H143" s="31">
        <f t="shared" si="5"/>
        <v>316000</v>
      </c>
      <c r="I143" s="32">
        <f t="shared" si="3"/>
        <v>1896000</v>
      </c>
      <c r="J143" s="32">
        <f t="shared" si="3"/>
        <v>1896000</v>
      </c>
    </row>
    <row r="144" spans="2:10" s="5" customFormat="1" ht="20.25" customHeight="1">
      <c r="B144" s="211"/>
      <c r="C144" s="173" t="s">
        <v>104</v>
      </c>
      <c r="D144" s="174"/>
      <c r="E144" s="57">
        <v>1600000</v>
      </c>
      <c r="F144" s="57">
        <v>1600000</v>
      </c>
      <c r="G144" s="42">
        <f t="shared" si="4"/>
        <v>320000</v>
      </c>
      <c r="H144" s="31">
        <f t="shared" si="5"/>
        <v>320000</v>
      </c>
      <c r="I144" s="32">
        <f t="shared" si="3"/>
        <v>1920000</v>
      </c>
      <c r="J144" s="32">
        <f t="shared" si="3"/>
        <v>1920000</v>
      </c>
    </row>
    <row r="145" spans="2:10" s="5" customFormat="1" ht="20.25" customHeight="1">
      <c r="B145" s="211"/>
      <c r="C145" s="173" t="s">
        <v>106</v>
      </c>
      <c r="D145" s="174"/>
      <c r="E145" s="57">
        <v>1678500</v>
      </c>
      <c r="F145" s="57">
        <v>1678500</v>
      </c>
      <c r="G145" s="42">
        <f t="shared" si="4"/>
        <v>335700</v>
      </c>
      <c r="H145" s="31">
        <f t="shared" si="5"/>
        <v>335700</v>
      </c>
      <c r="I145" s="32">
        <f t="shared" si="3"/>
        <v>2014200</v>
      </c>
      <c r="J145" s="32">
        <f t="shared" si="3"/>
        <v>2014200</v>
      </c>
    </row>
    <row r="146" spans="2:10" s="5" customFormat="1" ht="20.25" customHeight="1">
      <c r="B146" s="212"/>
      <c r="C146" s="173" t="s">
        <v>105</v>
      </c>
      <c r="D146" s="174"/>
      <c r="E146" s="57">
        <v>1707500</v>
      </c>
      <c r="F146" s="57">
        <v>1707500</v>
      </c>
      <c r="G146" s="42">
        <f t="shared" si="4"/>
        <v>341500</v>
      </c>
      <c r="H146" s="31">
        <f t="shared" si="5"/>
        <v>341500</v>
      </c>
      <c r="I146" s="32">
        <f t="shared" si="3"/>
        <v>2049000</v>
      </c>
      <c r="J146" s="32">
        <f t="shared" si="3"/>
        <v>2049000</v>
      </c>
    </row>
    <row r="147" spans="2:10" s="5" customFormat="1" ht="20.25" customHeight="1">
      <c r="B147" s="210" t="s">
        <v>191</v>
      </c>
      <c r="C147" s="173" t="s">
        <v>105</v>
      </c>
      <c r="D147" s="174"/>
      <c r="E147" s="57">
        <v>8725000</v>
      </c>
      <c r="F147" s="57">
        <v>8725000</v>
      </c>
      <c r="G147" s="42">
        <f t="shared" si="4"/>
        <v>1745000</v>
      </c>
      <c r="H147" s="31">
        <f t="shared" si="5"/>
        <v>1745000</v>
      </c>
      <c r="I147" s="32">
        <f t="shared" si="3"/>
        <v>10470000</v>
      </c>
      <c r="J147" s="32">
        <f t="shared" si="3"/>
        <v>10470000</v>
      </c>
    </row>
    <row r="148" spans="2:10" s="5" customFormat="1" ht="20.25" customHeight="1">
      <c r="B148" s="211"/>
      <c r="C148" s="173" t="s">
        <v>106</v>
      </c>
      <c r="D148" s="174"/>
      <c r="E148" s="57">
        <v>9600000</v>
      </c>
      <c r="F148" s="57">
        <v>9600000</v>
      </c>
      <c r="G148" s="42">
        <f t="shared" si="4"/>
        <v>1920000</v>
      </c>
      <c r="H148" s="31">
        <f t="shared" si="5"/>
        <v>1920000</v>
      </c>
      <c r="I148" s="32">
        <f t="shared" ref="I148:J155" si="6">E148*12/10</f>
        <v>11520000</v>
      </c>
      <c r="J148" s="32">
        <f t="shared" si="6"/>
        <v>11520000</v>
      </c>
    </row>
    <row r="149" spans="2:10" s="5" customFormat="1" ht="20.25" customHeight="1">
      <c r="B149" s="211"/>
      <c r="C149" s="173" t="s">
        <v>104</v>
      </c>
      <c r="D149" s="174"/>
      <c r="E149" s="57">
        <v>9600000</v>
      </c>
      <c r="F149" s="57">
        <v>9600000</v>
      </c>
      <c r="G149" s="42">
        <f t="shared" si="4"/>
        <v>1920000</v>
      </c>
      <c r="H149" s="31">
        <f t="shared" si="5"/>
        <v>1920000</v>
      </c>
      <c r="I149" s="32">
        <f t="shared" si="6"/>
        <v>11520000</v>
      </c>
      <c r="J149" s="32">
        <f t="shared" si="6"/>
        <v>11520000</v>
      </c>
    </row>
    <row r="150" spans="2:10" s="5" customFormat="1" ht="20.25" customHeight="1">
      <c r="B150" s="212"/>
      <c r="C150" s="173" t="s">
        <v>168</v>
      </c>
      <c r="D150" s="174"/>
      <c r="E150" s="57">
        <v>10800000</v>
      </c>
      <c r="F150" s="57">
        <v>10800000</v>
      </c>
      <c r="G150" s="42">
        <f t="shared" si="4"/>
        <v>2160000</v>
      </c>
      <c r="H150" s="31">
        <f t="shared" si="5"/>
        <v>2160000</v>
      </c>
      <c r="I150" s="32">
        <f t="shared" si="6"/>
        <v>12960000</v>
      </c>
      <c r="J150" s="32">
        <f t="shared" si="6"/>
        <v>12960000</v>
      </c>
    </row>
    <row r="151" spans="2:10" s="5" customFormat="1" ht="42" customHeight="1">
      <c r="B151" s="209" t="s">
        <v>192</v>
      </c>
      <c r="C151" s="173" t="s">
        <v>107</v>
      </c>
      <c r="D151" s="174"/>
      <c r="E151" s="57" t="s">
        <v>107</v>
      </c>
      <c r="F151" s="57" t="s">
        <v>107</v>
      </c>
      <c r="G151" s="57" t="s">
        <v>107</v>
      </c>
      <c r="H151" s="57" t="s">
        <v>107</v>
      </c>
      <c r="I151" s="57" t="s">
        <v>107</v>
      </c>
      <c r="J151" s="57" t="s">
        <v>107</v>
      </c>
    </row>
    <row r="152" spans="2:10" s="5" customFormat="1" ht="16.5" customHeight="1">
      <c r="B152" s="210" t="s">
        <v>193</v>
      </c>
      <c r="C152" s="173" t="s">
        <v>166</v>
      </c>
      <c r="D152" s="174"/>
      <c r="E152" s="57">
        <v>880000</v>
      </c>
      <c r="F152" s="57">
        <v>880000</v>
      </c>
      <c r="G152" s="42">
        <f t="shared" si="4"/>
        <v>176000</v>
      </c>
      <c r="H152" s="31">
        <f t="shared" si="5"/>
        <v>176000</v>
      </c>
      <c r="I152" s="32">
        <f t="shared" si="6"/>
        <v>1056000</v>
      </c>
      <c r="J152" s="32">
        <f t="shared" si="6"/>
        <v>1056000</v>
      </c>
    </row>
    <row r="153" spans="2:10" s="5" customFormat="1" ht="16.5" customHeight="1">
      <c r="B153" s="211"/>
      <c r="C153" s="173" t="s">
        <v>105</v>
      </c>
      <c r="D153" s="174"/>
      <c r="E153" s="57">
        <v>999900</v>
      </c>
      <c r="F153" s="57">
        <v>999900</v>
      </c>
      <c r="G153" s="42">
        <f t="shared" si="4"/>
        <v>199980</v>
      </c>
      <c r="H153" s="31">
        <f t="shared" si="5"/>
        <v>199980</v>
      </c>
      <c r="I153" s="32">
        <f t="shared" si="6"/>
        <v>1199880</v>
      </c>
      <c r="J153" s="32">
        <f t="shared" si="6"/>
        <v>1199880</v>
      </c>
    </row>
    <row r="154" spans="2:10" s="5" customFormat="1" ht="16.5" customHeight="1">
      <c r="B154" s="211"/>
      <c r="C154" s="173" t="s">
        <v>168</v>
      </c>
      <c r="D154" s="174"/>
      <c r="E154" s="57">
        <v>1120000</v>
      </c>
      <c r="F154" s="57">
        <v>1120000</v>
      </c>
      <c r="G154" s="42">
        <f t="shared" si="4"/>
        <v>224000</v>
      </c>
      <c r="H154" s="31">
        <f t="shared" si="5"/>
        <v>224000</v>
      </c>
      <c r="I154" s="32">
        <f t="shared" si="6"/>
        <v>1344000</v>
      </c>
      <c r="J154" s="32">
        <f t="shared" si="6"/>
        <v>1344000</v>
      </c>
    </row>
    <row r="155" spans="2:10" s="5" customFormat="1" ht="16.5" customHeight="1">
      <c r="B155" s="212"/>
      <c r="C155" s="173" t="s">
        <v>104</v>
      </c>
      <c r="D155" s="174"/>
      <c r="E155" s="57">
        <v>1600000</v>
      </c>
      <c r="F155" s="57">
        <v>1600000</v>
      </c>
      <c r="G155" s="42">
        <f t="shared" si="4"/>
        <v>320000</v>
      </c>
      <c r="H155" s="31">
        <f t="shared" si="5"/>
        <v>320000</v>
      </c>
      <c r="I155" s="32">
        <f t="shared" si="6"/>
        <v>1920000</v>
      </c>
      <c r="J155" s="32">
        <f t="shared" si="6"/>
        <v>1920000</v>
      </c>
    </row>
    <row r="156" spans="2:10" s="5" customFormat="1" ht="36.75" customHeight="1">
      <c r="B156" s="209" t="s">
        <v>194</v>
      </c>
      <c r="C156" s="173" t="s">
        <v>107</v>
      </c>
      <c r="D156" s="174"/>
      <c r="E156" s="57" t="s">
        <v>107</v>
      </c>
      <c r="F156" s="57" t="s">
        <v>107</v>
      </c>
      <c r="G156" s="57" t="s">
        <v>107</v>
      </c>
      <c r="H156" s="57" t="s">
        <v>107</v>
      </c>
      <c r="I156" s="57" t="s">
        <v>107</v>
      </c>
      <c r="J156" s="57" t="s">
        <v>107</v>
      </c>
    </row>
    <row r="157" spans="2:10" s="5" customFormat="1" ht="36.75" customHeight="1">
      <c r="B157" s="209" t="s">
        <v>195</v>
      </c>
      <c r="C157" s="173" t="s">
        <v>107</v>
      </c>
      <c r="D157" s="174"/>
      <c r="E157" s="57" t="s">
        <v>107</v>
      </c>
      <c r="F157" s="57" t="s">
        <v>107</v>
      </c>
      <c r="G157" s="57" t="s">
        <v>107</v>
      </c>
      <c r="H157" s="57" t="s">
        <v>107</v>
      </c>
      <c r="I157" s="57" t="s">
        <v>107</v>
      </c>
      <c r="J157" s="57" t="s">
        <v>107</v>
      </c>
    </row>
    <row r="158" spans="2:10" s="5" customFormat="1" ht="36.75" customHeight="1">
      <c r="B158" s="63" t="s">
        <v>196</v>
      </c>
      <c r="C158" s="83" t="s">
        <v>107</v>
      </c>
      <c r="D158" s="84"/>
      <c r="E158" s="57" t="s">
        <v>107</v>
      </c>
      <c r="F158" s="57" t="s">
        <v>107</v>
      </c>
      <c r="G158" s="57" t="s">
        <v>107</v>
      </c>
      <c r="H158" s="57" t="s">
        <v>107</v>
      </c>
      <c r="I158" s="57" t="s">
        <v>107</v>
      </c>
      <c r="J158" s="57" t="s">
        <v>107</v>
      </c>
    </row>
    <row r="159" spans="2:10" ht="49.5" customHeight="1">
      <c r="B159" s="83" t="s">
        <v>35</v>
      </c>
      <c r="C159" s="182"/>
      <c r="D159" s="101"/>
      <c r="E159" s="100" t="s">
        <v>198</v>
      </c>
      <c r="F159" s="120"/>
      <c r="G159" s="120"/>
      <c r="H159" s="120"/>
      <c r="I159" s="120"/>
      <c r="J159" s="84"/>
    </row>
    <row r="160" spans="2:10" ht="13.5" customHeight="1">
      <c r="B160" s="122"/>
      <c r="C160" s="123"/>
      <c r="D160" s="123"/>
      <c r="E160" s="123"/>
      <c r="F160" s="123"/>
      <c r="G160" s="123"/>
      <c r="H160" s="123"/>
      <c r="I160" s="123"/>
      <c r="J160" s="124"/>
    </row>
    <row r="161" spans="2:10" ht="13.5" customHeight="1">
      <c r="B161" s="94" t="s">
        <v>36</v>
      </c>
      <c r="C161" s="116"/>
      <c r="D161" s="116"/>
      <c r="E161" s="116"/>
      <c r="F161" s="116"/>
      <c r="G161" s="116"/>
      <c r="H161" s="116"/>
      <c r="I161" s="116"/>
      <c r="J161" s="95"/>
    </row>
    <row r="162" spans="2:10" ht="18" customHeight="1">
      <c r="B162" s="157" t="s">
        <v>39</v>
      </c>
      <c r="C162" s="183" t="s">
        <v>38</v>
      </c>
      <c r="D162" s="94" t="s">
        <v>37</v>
      </c>
      <c r="E162" s="116"/>
      <c r="F162" s="116"/>
      <c r="G162" s="116"/>
      <c r="H162" s="116"/>
      <c r="I162" s="116"/>
      <c r="J162" s="95"/>
    </row>
    <row r="163" spans="2:10" ht="104.25" customHeight="1">
      <c r="B163" s="157"/>
      <c r="C163" s="184"/>
      <c r="D163" s="25" t="s">
        <v>40</v>
      </c>
      <c r="E163" s="4" t="s">
        <v>41</v>
      </c>
      <c r="F163" s="21" t="s">
        <v>82</v>
      </c>
      <c r="G163" s="22" t="s">
        <v>43</v>
      </c>
      <c r="H163" s="3" t="s">
        <v>42</v>
      </c>
      <c r="I163" s="185" t="s">
        <v>44</v>
      </c>
      <c r="J163" s="186"/>
    </row>
    <row r="164" spans="2:10" ht="18" customHeight="1">
      <c r="B164" s="12"/>
      <c r="C164" s="10"/>
      <c r="D164" s="9"/>
      <c r="E164" s="9"/>
      <c r="F164" s="11"/>
      <c r="G164" s="20"/>
      <c r="H164" s="8"/>
      <c r="I164" s="187"/>
      <c r="J164" s="188"/>
    </row>
    <row r="165" spans="2:10" ht="18.75" customHeight="1">
      <c r="B165" s="177" t="s">
        <v>88</v>
      </c>
      <c r="C165" s="178"/>
      <c r="D165" s="178"/>
      <c r="E165" s="178"/>
      <c r="F165" s="178"/>
      <c r="G165" s="178"/>
      <c r="H165" s="178"/>
      <c r="I165" s="178"/>
      <c r="J165" s="179"/>
    </row>
    <row r="166" spans="2:10" ht="18.75" customHeight="1">
      <c r="B166" s="180" t="s">
        <v>35</v>
      </c>
      <c r="C166" s="181"/>
      <c r="D166" s="185" t="s">
        <v>108</v>
      </c>
      <c r="E166" s="189"/>
      <c r="F166" s="189"/>
      <c r="G166" s="189"/>
      <c r="H166" s="189"/>
      <c r="I166" s="189"/>
      <c r="J166" s="190"/>
    </row>
    <row r="167" spans="2:10" ht="13.5" customHeight="1">
      <c r="B167" s="94"/>
      <c r="C167" s="116"/>
      <c r="D167" s="116"/>
      <c r="E167" s="116"/>
      <c r="F167" s="116"/>
      <c r="G167" s="116"/>
      <c r="H167" s="116"/>
      <c r="I167" s="116"/>
      <c r="J167" s="95"/>
    </row>
    <row r="168" spans="2:10" ht="13.5" customHeight="1">
      <c r="B168" s="191"/>
      <c r="C168" s="192"/>
      <c r="D168" s="192"/>
      <c r="E168" s="192"/>
      <c r="F168" s="192"/>
      <c r="G168" s="192"/>
      <c r="H168" s="192"/>
      <c r="I168" s="192"/>
      <c r="J168" s="193"/>
    </row>
    <row r="169" spans="2:10" ht="19.5" customHeight="1">
      <c r="B169" s="167" t="s">
        <v>89</v>
      </c>
      <c r="C169" s="167"/>
      <c r="D169" s="167"/>
      <c r="E169" s="167"/>
      <c r="F169" s="111" t="s">
        <v>199</v>
      </c>
      <c r="G169" s="111"/>
      <c r="H169" s="111"/>
      <c r="I169" s="111"/>
      <c r="J169" s="111"/>
    </row>
    <row r="170" spans="2:10" ht="13.5" customHeight="1">
      <c r="B170" s="167" t="s">
        <v>90</v>
      </c>
      <c r="C170" s="167"/>
      <c r="D170" s="167"/>
      <c r="E170" s="167"/>
      <c r="F170" s="203" t="s">
        <v>91</v>
      </c>
      <c r="G170" s="203"/>
      <c r="H170" s="203"/>
      <c r="I170" s="203"/>
      <c r="J170" s="27" t="s">
        <v>92</v>
      </c>
    </row>
    <row r="171" spans="2:10" ht="13.5" customHeight="1">
      <c r="B171" s="167"/>
      <c r="C171" s="167"/>
      <c r="D171" s="167"/>
      <c r="E171" s="167"/>
      <c r="F171" s="111" t="s">
        <v>200</v>
      </c>
      <c r="G171" s="111"/>
      <c r="H171" s="111"/>
      <c r="I171" s="111"/>
      <c r="J171" s="65" t="s">
        <v>201</v>
      </c>
    </row>
    <row r="172" spans="2:10" ht="26.25" customHeight="1">
      <c r="B172" s="167" t="s">
        <v>93</v>
      </c>
      <c r="C172" s="167"/>
      <c r="D172" s="167"/>
      <c r="E172" s="167"/>
      <c r="F172" s="111" t="s">
        <v>202</v>
      </c>
      <c r="G172" s="111"/>
      <c r="H172" s="111"/>
      <c r="I172" s="111"/>
      <c r="J172" s="111"/>
    </row>
    <row r="173" spans="2:10" ht="27.75" customHeight="1">
      <c r="B173" s="167" t="s">
        <v>94</v>
      </c>
      <c r="C173" s="167"/>
      <c r="D173" s="167"/>
      <c r="E173" s="167"/>
      <c r="F173" s="111" t="s">
        <v>203</v>
      </c>
      <c r="G173" s="111"/>
      <c r="H173" s="111"/>
      <c r="I173" s="111"/>
      <c r="J173" s="111"/>
    </row>
    <row r="174" spans="2:10" ht="24" customHeight="1">
      <c r="B174" s="167" t="s">
        <v>95</v>
      </c>
      <c r="C174" s="167"/>
      <c r="D174" s="167"/>
      <c r="E174" s="167"/>
      <c r="F174" s="111" t="s">
        <v>204</v>
      </c>
      <c r="G174" s="111"/>
      <c r="H174" s="111"/>
      <c r="I174" s="111"/>
      <c r="J174" s="111"/>
    </row>
    <row r="175" spans="2:10" ht="13.5" customHeight="1">
      <c r="B175" s="191"/>
      <c r="C175" s="192"/>
      <c r="D175" s="192"/>
      <c r="E175" s="192"/>
      <c r="F175" s="192"/>
      <c r="G175" s="192"/>
      <c r="H175" s="192"/>
      <c r="I175" s="192"/>
      <c r="J175" s="193"/>
    </row>
    <row r="176" spans="2:10" s="5" customFormat="1" ht="14.25" customHeight="1">
      <c r="B176" s="113" t="s">
        <v>2</v>
      </c>
      <c r="C176" s="113" t="s">
        <v>45</v>
      </c>
      <c r="D176" s="94" t="s">
        <v>46</v>
      </c>
      <c r="E176" s="116"/>
      <c r="F176" s="116"/>
      <c r="G176" s="116"/>
      <c r="H176" s="116"/>
      <c r="I176" s="116"/>
      <c r="J176" s="95"/>
    </row>
    <row r="177" spans="2:10" s="5" customFormat="1" ht="14.25" customHeight="1">
      <c r="B177" s="114"/>
      <c r="C177" s="114"/>
      <c r="D177" s="96" t="s">
        <v>47</v>
      </c>
      <c r="E177" s="97"/>
      <c r="F177" s="89" t="s">
        <v>48</v>
      </c>
      <c r="G177" s="89" t="s">
        <v>49</v>
      </c>
      <c r="H177" s="89" t="s">
        <v>50</v>
      </c>
      <c r="I177" s="83" t="s">
        <v>51</v>
      </c>
      <c r="J177" s="84"/>
    </row>
    <row r="178" spans="2:10" s="5" customFormat="1" ht="14.25" customHeight="1">
      <c r="B178" s="114"/>
      <c r="C178" s="114"/>
      <c r="D178" s="98"/>
      <c r="E178" s="99"/>
      <c r="F178" s="90"/>
      <c r="G178" s="90"/>
      <c r="H178" s="90"/>
      <c r="I178" s="94" t="s">
        <v>28</v>
      </c>
      <c r="J178" s="95"/>
    </row>
    <row r="179" spans="2:10" s="5" customFormat="1" ht="14.25" customHeight="1">
      <c r="B179" s="115"/>
      <c r="C179" s="115"/>
      <c r="D179" s="100"/>
      <c r="E179" s="101"/>
      <c r="F179" s="91"/>
      <c r="G179" s="91"/>
      <c r="H179" s="91"/>
      <c r="I179" s="33" t="s">
        <v>87</v>
      </c>
      <c r="J179" s="33" t="s">
        <v>31</v>
      </c>
    </row>
    <row r="180" spans="2:10" s="5" customFormat="1" ht="12.75" customHeight="1">
      <c r="B180" s="55" t="s">
        <v>52</v>
      </c>
      <c r="C180" s="89" t="s">
        <v>104</v>
      </c>
      <c r="D180" s="102" t="s">
        <v>206</v>
      </c>
      <c r="E180" s="103"/>
      <c r="F180" s="108" t="s">
        <v>204</v>
      </c>
      <c r="G180" s="108" t="s">
        <v>96</v>
      </c>
      <c r="H180" s="195"/>
      <c r="I180" s="92" t="s">
        <v>109</v>
      </c>
      <c r="J180" s="93"/>
    </row>
    <row r="181" spans="2:10" s="5" customFormat="1" ht="12.75" customHeight="1">
      <c r="B181" s="64">
        <v>1</v>
      </c>
      <c r="C181" s="90"/>
      <c r="D181" s="104"/>
      <c r="E181" s="105"/>
      <c r="F181" s="109"/>
      <c r="G181" s="109"/>
      <c r="H181" s="196"/>
      <c r="I181" s="43">
        <v>203130</v>
      </c>
      <c r="J181" s="40">
        <f>I181</f>
        <v>203130</v>
      </c>
    </row>
    <row r="182" spans="2:10" s="5" customFormat="1" ht="12.75" customHeight="1">
      <c r="B182" s="64">
        <v>2</v>
      </c>
      <c r="C182" s="90"/>
      <c r="D182" s="104"/>
      <c r="E182" s="105"/>
      <c r="F182" s="109"/>
      <c r="G182" s="109"/>
      <c r="H182" s="196"/>
      <c r="I182" s="43">
        <v>596000</v>
      </c>
      <c r="J182" s="40">
        <f t="shared" ref="J182:J189" si="7">I182</f>
        <v>596000</v>
      </c>
    </row>
    <row r="183" spans="2:10" s="5" customFormat="1" ht="12.75" customHeight="1">
      <c r="B183" s="65" t="s">
        <v>53</v>
      </c>
      <c r="C183" s="90"/>
      <c r="D183" s="104"/>
      <c r="E183" s="105"/>
      <c r="F183" s="109"/>
      <c r="G183" s="109"/>
      <c r="H183" s="196"/>
      <c r="I183" s="30" t="s">
        <v>54</v>
      </c>
      <c r="J183" s="69">
        <f>SUM(J181:J182)</f>
        <v>799130</v>
      </c>
    </row>
    <row r="184" spans="2:10" s="5" customFormat="1" ht="12.75" customHeight="1">
      <c r="B184" s="68" t="s">
        <v>52</v>
      </c>
      <c r="C184" s="90"/>
      <c r="D184" s="104"/>
      <c r="E184" s="105"/>
      <c r="F184" s="109"/>
      <c r="G184" s="109"/>
      <c r="H184" s="196"/>
      <c r="I184" s="92" t="s">
        <v>205</v>
      </c>
      <c r="J184" s="93"/>
    </row>
    <row r="185" spans="2:10" s="5" customFormat="1" ht="12.75" customHeight="1">
      <c r="B185" s="64">
        <v>26</v>
      </c>
      <c r="C185" s="90"/>
      <c r="D185" s="104"/>
      <c r="E185" s="105"/>
      <c r="F185" s="109"/>
      <c r="G185" s="109"/>
      <c r="H185" s="196"/>
      <c r="I185" s="208">
        <v>60000</v>
      </c>
      <c r="J185" s="67">
        <f t="shared" si="7"/>
        <v>60000</v>
      </c>
    </row>
    <row r="186" spans="2:10" s="5" customFormat="1" ht="12.75" customHeight="1">
      <c r="B186" s="64">
        <v>27</v>
      </c>
      <c r="C186" s="90"/>
      <c r="D186" s="104"/>
      <c r="E186" s="105"/>
      <c r="F186" s="109"/>
      <c r="G186" s="109"/>
      <c r="H186" s="196"/>
      <c r="I186" s="43">
        <v>49300</v>
      </c>
      <c r="J186" s="40">
        <f t="shared" si="7"/>
        <v>49300</v>
      </c>
    </row>
    <row r="187" spans="2:10" s="5" customFormat="1" ht="12.75" customHeight="1">
      <c r="B187" s="65" t="s">
        <v>53</v>
      </c>
      <c r="C187" s="91"/>
      <c r="D187" s="106"/>
      <c r="E187" s="107"/>
      <c r="F187" s="110"/>
      <c r="G187" s="110"/>
      <c r="H187" s="197"/>
      <c r="I187" s="30" t="s">
        <v>54</v>
      </c>
      <c r="J187" s="48">
        <f>SUM(J185:J186)</f>
        <v>109300</v>
      </c>
    </row>
    <row r="188" spans="2:10" s="5" customFormat="1" ht="12.75" customHeight="1">
      <c r="B188" s="68" t="s">
        <v>52</v>
      </c>
      <c r="C188" s="89" t="s">
        <v>207</v>
      </c>
      <c r="D188" s="102" t="s">
        <v>208</v>
      </c>
      <c r="E188" s="103"/>
      <c r="F188" s="108" t="s">
        <v>204</v>
      </c>
      <c r="G188" s="108" t="s">
        <v>96</v>
      </c>
      <c r="H188" s="195"/>
      <c r="I188" s="92" t="s">
        <v>205</v>
      </c>
      <c r="J188" s="93"/>
    </row>
    <row r="189" spans="2:10" s="5" customFormat="1" ht="12.75" customHeight="1">
      <c r="B189" s="64">
        <v>24</v>
      </c>
      <c r="C189" s="90"/>
      <c r="D189" s="104"/>
      <c r="E189" s="105"/>
      <c r="F189" s="109"/>
      <c r="G189" s="109"/>
      <c r="H189" s="196"/>
      <c r="I189" s="43">
        <v>5358000</v>
      </c>
      <c r="J189" s="40">
        <f t="shared" si="7"/>
        <v>5358000</v>
      </c>
    </row>
    <row r="190" spans="2:10" s="5" customFormat="1" ht="12.75" customHeight="1">
      <c r="B190" s="65" t="s">
        <v>53</v>
      </c>
      <c r="C190" s="91"/>
      <c r="D190" s="106"/>
      <c r="E190" s="107"/>
      <c r="F190" s="110"/>
      <c r="G190" s="110"/>
      <c r="H190" s="197"/>
      <c r="I190" s="30" t="s">
        <v>54</v>
      </c>
      <c r="J190" s="48">
        <f>SUM(J189:J189)</f>
        <v>5358000</v>
      </c>
    </row>
    <row r="191" spans="2:10" s="5" customFormat="1" ht="12.75" customHeight="1">
      <c r="B191" s="68" t="s">
        <v>52</v>
      </c>
      <c r="C191" s="89" t="s">
        <v>166</v>
      </c>
      <c r="D191" s="102" t="s">
        <v>209</v>
      </c>
      <c r="E191" s="103"/>
      <c r="F191" s="108" t="s">
        <v>204</v>
      </c>
      <c r="G191" s="108" t="s">
        <v>96</v>
      </c>
      <c r="H191" s="195"/>
      <c r="I191" s="92" t="s">
        <v>109</v>
      </c>
      <c r="J191" s="93"/>
    </row>
    <row r="192" spans="2:10" s="5" customFormat="1" ht="12.75" customHeight="1">
      <c r="B192" s="64">
        <v>3</v>
      </c>
      <c r="C192" s="90"/>
      <c r="D192" s="104"/>
      <c r="E192" s="105"/>
      <c r="F192" s="109"/>
      <c r="G192" s="109"/>
      <c r="H192" s="196"/>
      <c r="I192" s="43">
        <v>25440000</v>
      </c>
      <c r="J192" s="67">
        <f>I192</f>
        <v>25440000</v>
      </c>
    </row>
    <row r="193" spans="2:10" s="5" customFormat="1" ht="12.75" customHeight="1">
      <c r="B193" s="64">
        <v>7</v>
      </c>
      <c r="C193" s="90"/>
      <c r="D193" s="104"/>
      <c r="E193" s="105"/>
      <c r="F193" s="109"/>
      <c r="G193" s="109"/>
      <c r="H193" s="196"/>
      <c r="I193" s="43">
        <v>153600</v>
      </c>
      <c r="J193" s="67">
        <f t="shared" ref="J193:J194" si="8">I193</f>
        <v>153600</v>
      </c>
    </row>
    <row r="194" spans="2:10" s="5" customFormat="1" ht="12.75" customHeight="1">
      <c r="B194" s="64">
        <v>21</v>
      </c>
      <c r="C194" s="90"/>
      <c r="D194" s="104"/>
      <c r="E194" s="105"/>
      <c r="F194" s="109"/>
      <c r="G194" s="109"/>
      <c r="H194" s="196"/>
      <c r="I194" s="43">
        <v>3870000</v>
      </c>
      <c r="J194" s="67">
        <f t="shared" si="8"/>
        <v>3870000</v>
      </c>
    </row>
    <row r="195" spans="2:10" s="5" customFormat="1" ht="12.75" customHeight="1">
      <c r="B195" s="65" t="s">
        <v>53</v>
      </c>
      <c r="C195" s="90"/>
      <c r="D195" s="104"/>
      <c r="E195" s="105"/>
      <c r="F195" s="109"/>
      <c r="G195" s="109"/>
      <c r="H195" s="196"/>
      <c r="I195" s="30" t="s">
        <v>54</v>
      </c>
      <c r="J195" s="69">
        <f>SUM(J192:J194)</f>
        <v>29463600</v>
      </c>
    </row>
    <row r="196" spans="2:10" s="5" customFormat="1" ht="12.75" customHeight="1">
      <c r="B196" s="68" t="s">
        <v>52</v>
      </c>
      <c r="C196" s="90"/>
      <c r="D196" s="104"/>
      <c r="E196" s="105"/>
      <c r="F196" s="109"/>
      <c r="G196" s="109"/>
      <c r="H196" s="196"/>
      <c r="I196" s="92" t="s">
        <v>210</v>
      </c>
      <c r="J196" s="93"/>
    </row>
    <row r="197" spans="2:10" s="5" customFormat="1" ht="12.75" customHeight="1">
      <c r="B197" s="64">
        <v>16</v>
      </c>
      <c r="C197" s="90"/>
      <c r="D197" s="104"/>
      <c r="E197" s="105"/>
      <c r="F197" s="109"/>
      <c r="G197" s="109"/>
      <c r="H197" s="196"/>
      <c r="I197" s="43">
        <v>2744400</v>
      </c>
      <c r="J197" s="67">
        <f>I197</f>
        <v>2744400</v>
      </c>
    </row>
    <row r="198" spans="2:10" s="5" customFormat="1" ht="12.75" customHeight="1">
      <c r="B198" s="64">
        <v>20</v>
      </c>
      <c r="C198" s="90"/>
      <c r="D198" s="104"/>
      <c r="E198" s="105"/>
      <c r="F198" s="109"/>
      <c r="G198" s="109"/>
      <c r="H198" s="196"/>
      <c r="I198" s="43">
        <v>56400</v>
      </c>
      <c r="J198" s="67">
        <f t="shared" ref="J198:J199" si="9">I198</f>
        <v>56400</v>
      </c>
    </row>
    <row r="199" spans="2:10" s="5" customFormat="1" ht="12.75" customHeight="1">
      <c r="B199" s="65" t="s">
        <v>53</v>
      </c>
      <c r="C199" s="90"/>
      <c r="D199" s="104"/>
      <c r="E199" s="105"/>
      <c r="F199" s="109"/>
      <c r="G199" s="109"/>
      <c r="H199" s="196"/>
      <c r="I199" s="30" t="s">
        <v>54</v>
      </c>
      <c r="J199" s="69">
        <f>SUM(J197:J198)</f>
        <v>2800800</v>
      </c>
    </row>
    <row r="200" spans="2:10" s="5" customFormat="1" ht="12.75" customHeight="1">
      <c r="B200" s="68" t="s">
        <v>52</v>
      </c>
      <c r="C200" s="90"/>
      <c r="D200" s="104"/>
      <c r="E200" s="105"/>
      <c r="F200" s="109"/>
      <c r="G200" s="109"/>
      <c r="H200" s="196"/>
      <c r="I200" s="92" t="s">
        <v>205</v>
      </c>
      <c r="J200" s="93"/>
    </row>
    <row r="201" spans="2:10" s="5" customFormat="1" ht="12.75" customHeight="1">
      <c r="B201" s="64">
        <v>28</v>
      </c>
      <c r="C201" s="90"/>
      <c r="D201" s="104"/>
      <c r="E201" s="105"/>
      <c r="F201" s="109"/>
      <c r="G201" s="109"/>
      <c r="H201" s="196"/>
      <c r="I201" s="43">
        <v>1896000</v>
      </c>
      <c r="J201" s="67">
        <f>I201</f>
        <v>1896000</v>
      </c>
    </row>
    <row r="202" spans="2:10" s="5" customFormat="1" ht="12.75" customHeight="1">
      <c r="B202" s="64">
        <v>31</v>
      </c>
      <c r="C202" s="90"/>
      <c r="D202" s="104"/>
      <c r="E202" s="105"/>
      <c r="F202" s="109"/>
      <c r="G202" s="109"/>
      <c r="H202" s="196"/>
      <c r="I202" s="43">
        <v>1056000</v>
      </c>
      <c r="J202" s="67">
        <f t="shared" ref="J202:J203" si="10">I202</f>
        <v>1056000</v>
      </c>
    </row>
    <row r="203" spans="2:10" s="5" customFormat="1" ht="12.75" customHeight="1">
      <c r="B203" s="65" t="s">
        <v>53</v>
      </c>
      <c r="C203" s="91"/>
      <c r="D203" s="106"/>
      <c r="E203" s="107"/>
      <c r="F203" s="110"/>
      <c r="G203" s="110"/>
      <c r="H203" s="197"/>
      <c r="I203" s="30" t="s">
        <v>54</v>
      </c>
      <c r="J203" s="69">
        <f>SUM(J201:J202)</f>
        <v>2952000</v>
      </c>
    </row>
    <row r="204" spans="2:10" s="5" customFormat="1" ht="12.75" customHeight="1">
      <c r="B204" s="68" t="s">
        <v>52</v>
      </c>
      <c r="C204" s="89" t="s">
        <v>106</v>
      </c>
      <c r="D204" s="102" t="s">
        <v>211</v>
      </c>
      <c r="E204" s="103"/>
      <c r="F204" s="108" t="s">
        <v>204</v>
      </c>
      <c r="G204" s="108" t="s">
        <v>96</v>
      </c>
      <c r="H204" s="195"/>
      <c r="I204" s="112" t="s">
        <v>109</v>
      </c>
      <c r="J204" s="93"/>
    </row>
    <row r="205" spans="2:10" s="5" customFormat="1" ht="12.75" customHeight="1">
      <c r="B205" s="70">
        <v>12</v>
      </c>
      <c r="C205" s="90"/>
      <c r="D205" s="104"/>
      <c r="E205" s="105"/>
      <c r="F205" s="109"/>
      <c r="G205" s="109"/>
      <c r="H205" s="196"/>
      <c r="I205" s="41">
        <v>89640</v>
      </c>
      <c r="J205" s="67">
        <f t="shared" ref="J205" si="11">I205</f>
        <v>89640</v>
      </c>
    </row>
    <row r="206" spans="2:10" s="5" customFormat="1" ht="12.75" customHeight="1">
      <c r="B206" s="65" t="s">
        <v>53</v>
      </c>
      <c r="C206" s="91"/>
      <c r="D206" s="106"/>
      <c r="E206" s="107"/>
      <c r="F206" s="110"/>
      <c r="G206" s="110"/>
      <c r="H206" s="197"/>
      <c r="I206" s="30" t="s">
        <v>54</v>
      </c>
      <c r="J206" s="69">
        <f>SUM(J205:J205)</f>
        <v>89640</v>
      </c>
    </row>
    <row r="207" spans="2:10" s="5" customFormat="1" ht="11.25" customHeight="1">
      <c r="B207" s="68" t="s">
        <v>52</v>
      </c>
      <c r="C207" s="89" t="s">
        <v>105</v>
      </c>
      <c r="D207" s="102" t="s">
        <v>212</v>
      </c>
      <c r="E207" s="103"/>
      <c r="F207" s="108" t="s">
        <v>204</v>
      </c>
      <c r="G207" s="108" t="s">
        <v>96</v>
      </c>
      <c r="H207" s="195"/>
      <c r="I207" s="92" t="s">
        <v>109</v>
      </c>
      <c r="J207" s="93"/>
    </row>
    <row r="208" spans="2:10" s="5" customFormat="1" ht="11.25" customHeight="1">
      <c r="B208" s="64">
        <v>4</v>
      </c>
      <c r="C208" s="90"/>
      <c r="D208" s="104"/>
      <c r="E208" s="105"/>
      <c r="F208" s="109"/>
      <c r="G208" s="109"/>
      <c r="H208" s="196"/>
      <c r="I208" s="43">
        <v>305910</v>
      </c>
      <c r="J208" s="67">
        <f>I208</f>
        <v>305910</v>
      </c>
    </row>
    <row r="209" spans="2:10" s="5" customFormat="1" ht="11.25" customHeight="1">
      <c r="B209" s="64">
        <v>14</v>
      </c>
      <c r="C209" s="90"/>
      <c r="D209" s="104"/>
      <c r="E209" s="105"/>
      <c r="F209" s="109"/>
      <c r="G209" s="109"/>
      <c r="H209" s="196"/>
      <c r="I209" s="43">
        <v>36750</v>
      </c>
      <c r="J209" s="67">
        <f t="shared" ref="J209:J210" si="12">I209</f>
        <v>36750</v>
      </c>
    </row>
    <row r="210" spans="2:10" s="5" customFormat="1" ht="11.25" customHeight="1">
      <c r="B210" s="64">
        <v>15</v>
      </c>
      <c r="C210" s="90"/>
      <c r="D210" s="104"/>
      <c r="E210" s="105"/>
      <c r="F210" s="109"/>
      <c r="G210" s="109"/>
      <c r="H210" s="196"/>
      <c r="I210" s="43">
        <v>45000</v>
      </c>
      <c r="J210" s="67">
        <f t="shared" si="12"/>
        <v>45000</v>
      </c>
    </row>
    <row r="211" spans="2:10" s="5" customFormat="1" ht="11.25" customHeight="1">
      <c r="B211" s="65" t="s">
        <v>53</v>
      </c>
      <c r="C211" s="90"/>
      <c r="D211" s="104"/>
      <c r="E211" s="105"/>
      <c r="F211" s="109"/>
      <c r="G211" s="109"/>
      <c r="H211" s="196"/>
      <c r="I211" s="30" t="s">
        <v>54</v>
      </c>
      <c r="J211" s="69">
        <f>SUM(J208:J210)</f>
        <v>387660</v>
      </c>
    </row>
    <row r="212" spans="2:10" s="5" customFormat="1" ht="11.25" customHeight="1">
      <c r="B212" s="68" t="s">
        <v>52</v>
      </c>
      <c r="C212" s="90"/>
      <c r="D212" s="104"/>
      <c r="E212" s="105"/>
      <c r="F212" s="109"/>
      <c r="G212" s="109"/>
      <c r="H212" s="196"/>
      <c r="I212" s="92" t="s">
        <v>210</v>
      </c>
      <c r="J212" s="93"/>
    </row>
    <row r="213" spans="2:10" s="5" customFormat="1" ht="11.25" customHeight="1">
      <c r="B213" s="64">
        <v>19</v>
      </c>
      <c r="C213" s="90"/>
      <c r="D213" s="104"/>
      <c r="E213" s="105"/>
      <c r="F213" s="109"/>
      <c r="G213" s="109"/>
      <c r="H213" s="196"/>
      <c r="I213" s="43">
        <v>339900</v>
      </c>
      <c r="J213" s="67">
        <f>I213</f>
        <v>339900</v>
      </c>
    </row>
    <row r="214" spans="2:10" s="5" customFormat="1" ht="11.25" customHeight="1">
      <c r="B214" s="65" t="s">
        <v>53</v>
      </c>
      <c r="C214" s="90"/>
      <c r="D214" s="104"/>
      <c r="E214" s="105"/>
      <c r="F214" s="109"/>
      <c r="G214" s="109"/>
      <c r="H214" s="196"/>
      <c r="I214" s="30" t="s">
        <v>54</v>
      </c>
      <c r="J214" s="69">
        <f>SUM(J213:J213)</f>
        <v>339900</v>
      </c>
    </row>
    <row r="215" spans="2:10" s="5" customFormat="1" ht="11.25" customHeight="1">
      <c r="B215" s="68" t="s">
        <v>52</v>
      </c>
      <c r="C215" s="90"/>
      <c r="D215" s="104"/>
      <c r="E215" s="105"/>
      <c r="F215" s="109"/>
      <c r="G215" s="109"/>
      <c r="H215" s="196"/>
      <c r="I215" s="92" t="s">
        <v>205</v>
      </c>
      <c r="J215" s="93"/>
    </row>
    <row r="216" spans="2:10" s="5" customFormat="1" ht="12.75" customHeight="1">
      <c r="B216" s="64">
        <v>25</v>
      </c>
      <c r="C216" s="90"/>
      <c r="D216" s="104"/>
      <c r="E216" s="105"/>
      <c r="F216" s="109"/>
      <c r="G216" s="109"/>
      <c r="H216" s="196"/>
      <c r="I216" s="43">
        <v>10469700</v>
      </c>
      <c r="J216" s="67">
        <f>I216</f>
        <v>10469700</v>
      </c>
    </row>
    <row r="217" spans="2:10" s="5" customFormat="1" ht="12" customHeight="1">
      <c r="B217" s="65" t="s">
        <v>53</v>
      </c>
      <c r="C217" s="91"/>
      <c r="D217" s="106"/>
      <c r="E217" s="107"/>
      <c r="F217" s="110"/>
      <c r="G217" s="110"/>
      <c r="H217" s="197"/>
      <c r="I217" s="30" t="s">
        <v>54</v>
      </c>
      <c r="J217" s="69">
        <f>SUM(J216:J216)</f>
        <v>10469700</v>
      </c>
    </row>
    <row r="218" spans="2:10" s="5" customFormat="1" ht="12" customHeight="1">
      <c r="B218" s="68" t="s">
        <v>52</v>
      </c>
      <c r="C218" s="89" t="s">
        <v>168</v>
      </c>
      <c r="D218" s="102" t="s">
        <v>213</v>
      </c>
      <c r="E218" s="103"/>
      <c r="F218" s="108" t="s">
        <v>204</v>
      </c>
      <c r="G218" s="108" t="s">
        <v>96</v>
      </c>
      <c r="H218" s="195"/>
      <c r="I218" s="92" t="s">
        <v>109</v>
      </c>
      <c r="J218" s="93"/>
    </row>
    <row r="219" spans="2:10" s="5" customFormat="1" ht="12" customHeight="1">
      <c r="B219" s="64">
        <v>5</v>
      </c>
      <c r="C219" s="90"/>
      <c r="D219" s="104"/>
      <c r="E219" s="105"/>
      <c r="F219" s="109"/>
      <c r="G219" s="109"/>
      <c r="H219" s="196"/>
      <c r="I219" s="43">
        <v>406800</v>
      </c>
      <c r="J219" s="67">
        <f>I219</f>
        <v>406800</v>
      </c>
    </row>
    <row r="220" spans="2:10" s="5" customFormat="1" ht="12" customHeight="1">
      <c r="B220" s="64">
        <v>6</v>
      </c>
      <c r="C220" s="90"/>
      <c r="D220" s="104"/>
      <c r="E220" s="105"/>
      <c r="F220" s="109"/>
      <c r="G220" s="109"/>
      <c r="H220" s="196"/>
      <c r="I220" s="43">
        <v>4949400</v>
      </c>
      <c r="J220" s="67">
        <f t="shared" ref="J220" si="13">I220</f>
        <v>4949400</v>
      </c>
    </row>
    <row r="221" spans="2:10" s="5" customFormat="1" ht="12" customHeight="1">
      <c r="B221" s="65" t="s">
        <v>53</v>
      </c>
      <c r="C221" s="90"/>
      <c r="D221" s="104"/>
      <c r="E221" s="105"/>
      <c r="F221" s="109"/>
      <c r="G221" s="109"/>
      <c r="H221" s="196"/>
      <c r="I221" s="30" t="s">
        <v>54</v>
      </c>
      <c r="J221" s="69">
        <f>SUM(J219:J220)</f>
        <v>5356200</v>
      </c>
    </row>
    <row r="222" spans="2:10" s="5" customFormat="1" ht="12" customHeight="1">
      <c r="B222" s="68" t="s">
        <v>52</v>
      </c>
      <c r="C222" s="90"/>
      <c r="D222" s="104"/>
      <c r="E222" s="105"/>
      <c r="F222" s="109"/>
      <c r="G222" s="109"/>
      <c r="H222" s="196"/>
      <c r="I222" s="92" t="s">
        <v>205</v>
      </c>
      <c r="J222" s="93"/>
    </row>
    <row r="223" spans="2:10" s="5" customFormat="1" ht="12" customHeight="1">
      <c r="B223" s="64">
        <v>17</v>
      </c>
      <c r="C223" s="90"/>
      <c r="D223" s="104"/>
      <c r="E223" s="105"/>
      <c r="F223" s="109"/>
      <c r="G223" s="109"/>
      <c r="H223" s="196"/>
      <c r="I223" s="70">
        <v>687000</v>
      </c>
      <c r="J223" s="67">
        <f t="shared" ref="J223" si="14">I223</f>
        <v>687000</v>
      </c>
    </row>
    <row r="224" spans="2:10" s="5" customFormat="1" ht="12" customHeight="1">
      <c r="B224" s="65" t="s">
        <v>53</v>
      </c>
      <c r="C224" s="91"/>
      <c r="D224" s="106"/>
      <c r="E224" s="107"/>
      <c r="F224" s="110"/>
      <c r="G224" s="110"/>
      <c r="H224" s="197"/>
      <c r="I224" s="30" t="s">
        <v>54</v>
      </c>
      <c r="J224" s="69">
        <f>SUM(J223:J223)</f>
        <v>687000</v>
      </c>
    </row>
    <row r="225" spans="2:10" ht="13.5" customHeight="1">
      <c r="B225" s="117" t="s">
        <v>57</v>
      </c>
      <c r="C225" s="118"/>
      <c r="D225" s="118"/>
      <c r="E225" s="118"/>
      <c r="F225" s="118"/>
      <c r="G225" s="118"/>
      <c r="H225" s="118"/>
      <c r="I225" s="119"/>
      <c r="J225" s="2"/>
    </row>
    <row r="226" spans="2:10" ht="31.5" customHeight="1">
      <c r="B226" s="75" t="s">
        <v>83</v>
      </c>
      <c r="C226" s="75" t="s">
        <v>45</v>
      </c>
      <c r="D226" s="83" t="s">
        <v>58</v>
      </c>
      <c r="E226" s="120"/>
      <c r="F226" s="84"/>
      <c r="G226" s="83" t="s">
        <v>73</v>
      </c>
      <c r="H226" s="84"/>
      <c r="I226" s="75" t="s">
        <v>60</v>
      </c>
      <c r="J226" s="72" t="s">
        <v>59</v>
      </c>
    </row>
    <row r="227" spans="2:10" s="15" customFormat="1" ht="49.5" customHeight="1">
      <c r="B227" s="64" t="s">
        <v>214</v>
      </c>
      <c r="C227" s="64" t="s">
        <v>110</v>
      </c>
      <c r="D227" s="173" t="s">
        <v>114</v>
      </c>
      <c r="E227" s="198"/>
      <c r="F227" s="174"/>
      <c r="G227" s="117" t="s">
        <v>112</v>
      </c>
      <c r="H227" s="119"/>
      <c r="I227" s="70" t="s">
        <v>111</v>
      </c>
      <c r="J227" s="66" t="s">
        <v>113</v>
      </c>
    </row>
    <row r="228" spans="2:10" s="15" customFormat="1" ht="41.25" customHeight="1">
      <c r="B228" s="64">
        <v>24</v>
      </c>
      <c r="C228" s="64" t="s">
        <v>218</v>
      </c>
      <c r="D228" s="173" t="s">
        <v>219</v>
      </c>
      <c r="E228" s="198"/>
      <c r="F228" s="174"/>
      <c r="G228" s="117" t="s">
        <v>216</v>
      </c>
      <c r="H228" s="119"/>
      <c r="I228" s="70" t="s">
        <v>215</v>
      </c>
      <c r="J228" s="66" t="s">
        <v>217</v>
      </c>
    </row>
    <row r="229" spans="2:10" s="15" customFormat="1" ht="62.25" customHeight="1">
      <c r="B229" s="64" t="s">
        <v>220</v>
      </c>
      <c r="C229" s="64" t="s">
        <v>166</v>
      </c>
      <c r="D229" s="173" t="s">
        <v>224</v>
      </c>
      <c r="E229" s="198"/>
      <c r="F229" s="174"/>
      <c r="G229" s="117" t="s">
        <v>222</v>
      </c>
      <c r="H229" s="119"/>
      <c r="I229" s="70" t="s">
        <v>221</v>
      </c>
      <c r="J229" s="66" t="s">
        <v>223</v>
      </c>
    </row>
    <row r="230" spans="2:10" s="15" customFormat="1" ht="41.25" customHeight="1">
      <c r="B230" s="64">
        <v>12</v>
      </c>
      <c r="C230" s="64" t="s">
        <v>228</v>
      </c>
      <c r="D230" s="173" t="s">
        <v>229</v>
      </c>
      <c r="E230" s="198"/>
      <c r="F230" s="174"/>
      <c r="G230" s="117" t="s">
        <v>226</v>
      </c>
      <c r="H230" s="119"/>
      <c r="I230" s="70" t="s">
        <v>225</v>
      </c>
      <c r="J230" s="66" t="s">
        <v>227</v>
      </c>
    </row>
    <row r="231" spans="2:10" s="15" customFormat="1" ht="56.25" customHeight="1">
      <c r="B231" s="64" t="s">
        <v>235</v>
      </c>
      <c r="C231" s="64" t="s">
        <v>233</v>
      </c>
      <c r="D231" s="173" t="s">
        <v>234</v>
      </c>
      <c r="E231" s="198"/>
      <c r="F231" s="174"/>
      <c r="G231" s="117" t="s">
        <v>231</v>
      </c>
      <c r="H231" s="119"/>
      <c r="I231" s="70" t="s">
        <v>230</v>
      </c>
      <c r="J231" s="66" t="s">
        <v>232</v>
      </c>
    </row>
    <row r="232" spans="2:10" s="15" customFormat="1" ht="33" customHeight="1">
      <c r="B232" s="64" t="s">
        <v>241</v>
      </c>
      <c r="C232" s="64" t="s">
        <v>239</v>
      </c>
      <c r="D232" s="173" t="s">
        <v>240</v>
      </c>
      <c r="E232" s="198"/>
      <c r="F232" s="174"/>
      <c r="G232" s="117" t="s">
        <v>237</v>
      </c>
      <c r="H232" s="119"/>
      <c r="I232" s="70" t="s">
        <v>236</v>
      </c>
      <c r="J232" s="66" t="s">
        <v>238</v>
      </c>
    </row>
    <row r="233" spans="2:10" ht="17.25" customHeight="1">
      <c r="B233" s="200"/>
      <c r="C233" s="201"/>
      <c r="D233" s="201"/>
      <c r="E233" s="201"/>
      <c r="F233" s="201"/>
      <c r="G233" s="201"/>
      <c r="H233" s="201"/>
      <c r="I233" s="201"/>
      <c r="J233" s="202"/>
    </row>
    <row r="234" spans="2:10" ht="57" customHeight="1">
      <c r="B234" s="94" t="s">
        <v>35</v>
      </c>
      <c r="C234" s="116"/>
      <c r="D234" s="95"/>
      <c r="E234" s="185" t="s">
        <v>242</v>
      </c>
      <c r="F234" s="189"/>
      <c r="G234" s="189"/>
      <c r="H234" s="189"/>
      <c r="I234" s="189"/>
      <c r="J234" s="190"/>
    </row>
    <row r="235" spans="2:10" ht="17.25" customHeight="1">
      <c r="B235" s="205"/>
      <c r="C235" s="206"/>
      <c r="D235" s="206"/>
      <c r="E235" s="206"/>
      <c r="F235" s="206"/>
      <c r="G235" s="206"/>
      <c r="H235" s="206"/>
      <c r="I235" s="206"/>
      <c r="J235" s="207"/>
    </row>
    <row r="236" spans="2:10" ht="42" customHeight="1">
      <c r="B236" s="185" t="s">
        <v>61</v>
      </c>
      <c r="C236" s="189"/>
      <c r="D236" s="189"/>
      <c r="E236" s="83"/>
      <c r="F236" s="120"/>
      <c r="G236" s="120"/>
      <c r="H236" s="120"/>
      <c r="I236" s="120"/>
      <c r="J236" s="84"/>
    </row>
    <row r="237" spans="2:10" ht="15.75" customHeight="1">
      <c r="B237" s="216"/>
      <c r="C237" s="217"/>
      <c r="D237" s="217"/>
      <c r="E237" s="217"/>
      <c r="F237" s="217"/>
      <c r="G237" s="217"/>
      <c r="H237" s="217"/>
      <c r="I237" s="217"/>
      <c r="J237" s="218"/>
    </row>
    <row r="238" spans="2:10" ht="53.25" customHeight="1">
      <c r="B238" s="185" t="s">
        <v>62</v>
      </c>
      <c r="C238" s="189"/>
      <c r="D238" s="190"/>
      <c r="E238" s="83"/>
      <c r="F238" s="120"/>
      <c r="G238" s="120"/>
      <c r="H238" s="120"/>
      <c r="I238" s="120"/>
      <c r="J238" s="84"/>
    </row>
    <row r="239" spans="2:10" ht="14.25" customHeight="1">
      <c r="B239" s="216"/>
      <c r="C239" s="217"/>
      <c r="D239" s="217"/>
      <c r="E239" s="217"/>
      <c r="F239" s="217"/>
      <c r="G239" s="217"/>
      <c r="H239" s="217"/>
      <c r="I239" s="217"/>
      <c r="J239" s="218"/>
    </row>
    <row r="240" spans="2:10" ht="37.5" customHeight="1">
      <c r="B240" s="185" t="s">
        <v>63</v>
      </c>
      <c r="C240" s="189"/>
      <c r="D240" s="190"/>
      <c r="E240" s="83"/>
      <c r="F240" s="120"/>
      <c r="G240" s="120"/>
      <c r="H240" s="120"/>
      <c r="I240" s="120"/>
      <c r="J240" s="84"/>
    </row>
    <row r="241" spans="2:10" ht="15.75" customHeight="1">
      <c r="B241" s="219"/>
      <c r="C241" s="220"/>
      <c r="D241" s="220"/>
      <c r="E241" s="220"/>
      <c r="F241" s="220"/>
      <c r="G241" s="220"/>
      <c r="H241" s="220"/>
      <c r="I241" s="220"/>
      <c r="J241" s="221"/>
    </row>
    <row r="242" spans="2:10" ht="15.75" customHeight="1">
      <c r="B242" s="185" t="s">
        <v>64</v>
      </c>
      <c r="C242" s="189"/>
      <c r="D242" s="189"/>
      <c r="E242" s="189"/>
      <c r="F242" s="189"/>
      <c r="G242" s="189"/>
      <c r="H242" s="189"/>
      <c r="I242" s="189"/>
      <c r="J242" s="190"/>
    </row>
    <row r="243" spans="2:10" ht="15.75" customHeight="1">
      <c r="B243" s="191"/>
      <c r="C243" s="192"/>
      <c r="D243" s="192"/>
      <c r="E243" s="192"/>
      <c r="F243" s="192"/>
      <c r="G243" s="192"/>
      <c r="H243" s="192"/>
      <c r="I243" s="192"/>
      <c r="J243" s="193"/>
    </row>
    <row r="244" spans="2:10" ht="15.75" customHeight="1">
      <c r="B244" s="180" t="s">
        <v>65</v>
      </c>
      <c r="C244" s="222"/>
      <c r="D244" s="222"/>
      <c r="E244" s="222"/>
      <c r="F244" s="222"/>
      <c r="G244" s="222"/>
      <c r="H244" s="222"/>
      <c r="I244" s="222"/>
      <c r="J244" s="181"/>
    </row>
    <row r="245" spans="2:10" ht="15.75" customHeight="1">
      <c r="B245" s="150" t="s">
        <v>66</v>
      </c>
      <c r="C245" s="151"/>
      <c r="D245" s="152"/>
      <c r="E245" s="150" t="s">
        <v>68</v>
      </c>
      <c r="F245" s="151"/>
      <c r="G245" s="152"/>
      <c r="H245" s="150" t="s">
        <v>69</v>
      </c>
      <c r="I245" s="152"/>
      <c r="J245" s="44"/>
    </row>
    <row r="246" spans="2:10" ht="15.75" customHeight="1">
      <c r="B246" s="150" t="s">
        <v>67</v>
      </c>
      <c r="C246" s="151"/>
      <c r="D246" s="152"/>
      <c r="E246" s="150">
        <v>10596152</v>
      </c>
      <c r="F246" s="151"/>
      <c r="G246" s="152"/>
      <c r="H246" s="199" t="s">
        <v>70</v>
      </c>
      <c r="I246" s="152"/>
      <c r="J246" s="44"/>
    </row>
    <row r="247" spans="2:10" ht="12.75" customHeight="1">
      <c r="B247" s="135" t="s">
        <v>71</v>
      </c>
      <c r="C247" s="135"/>
      <c r="D247" s="135"/>
    </row>
    <row r="248" spans="2:10" ht="11.25" customHeight="1">
      <c r="B248" s="138"/>
      <c r="C248" s="138"/>
      <c r="D248" s="138"/>
    </row>
    <row r="249" spans="2:10" ht="11.25" customHeight="1">
      <c r="B249" s="51"/>
      <c r="C249" s="51"/>
      <c r="D249" s="51"/>
    </row>
    <row r="250" spans="2:10" ht="11.25" customHeight="1">
      <c r="B250" s="51"/>
      <c r="C250" s="51"/>
      <c r="D250" s="51"/>
    </row>
    <row r="251" spans="2:10" ht="11.25" customHeight="1">
      <c r="B251" s="51"/>
      <c r="C251" s="51"/>
      <c r="D251" s="51"/>
    </row>
    <row r="252" spans="2:10" ht="11.25" customHeight="1">
      <c r="B252" s="51"/>
      <c r="C252" s="51"/>
      <c r="D252" s="51"/>
    </row>
    <row r="253" spans="2:10" ht="11.25" customHeight="1">
      <c r="B253" s="51"/>
      <c r="C253" s="51"/>
      <c r="D253" s="51"/>
    </row>
    <row r="254" spans="2:10" ht="11.25" customHeight="1">
      <c r="B254" s="51"/>
      <c r="C254" s="51"/>
      <c r="D254" s="51"/>
    </row>
    <row r="255" spans="2:10" ht="11.25" customHeight="1">
      <c r="B255" s="51"/>
      <c r="C255" s="51"/>
      <c r="D255" s="51"/>
    </row>
    <row r="256" spans="2:10" ht="11.25" customHeight="1">
      <c r="B256" s="51"/>
      <c r="C256" s="51"/>
      <c r="D256" s="51"/>
    </row>
    <row r="257" spans="2:4" ht="11.25" customHeight="1">
      <c r="B257" s="51"/>
      <c r="C257" s="51"/>
      <c r="D257" s="51"/>
    </row>
    <row r="258" spans="2:4" ht="11.25" customHeight="1">
      <c r="B258" s="51"/>
      <c r="C258" s="51"/>
      <c r="D258" s="51"/>
    </row>
    <row r="259" spans="2:4" ht="11.25" customHeight="1">
      <c r="B259" s="51"/>
      <c r="C259" s="51"/>
      <c r="D259" s="51"/>
    </row>
    <row r="260" spans="2:4" ht="11.25" customHeight="1">
      <c r="B260" s="51"/>
      <c r="C260" s="51"/>
      <c r="D260" s="51"/>
    </row>
    <row r="261" spans="2:4" ht="11.25" customHeight="1">
      <c r="B261" s="51"/>
      <c r="C261" s="51"/>
      <c r="D261" s="51"/>
    </row>
    <row r="262" spans="2:4" ht="11.25" customHeight="1">
      <c r="B262" s="51"/>
      <c r="C262" s="51"/>
      <c r="D262" s="51"/>
    </row>
    <row r="263" spans="2:4" ht="11.25" customHeight="1">
      <c r="B263" s="51"/>
      <c r="C263" s="51"/>
      <c r="D263" s="51"/>
    </row>
    <row r="264" spans="2:4" ht="11.25" customHeight="1">
      <c r="B264" s="51"/>
      <c r="C264" s="51"/>
      <c r="D264" s="51"/>
    </row>
    <row r="265" spans="2:4" ht="11.25" customHeight="1">
      <c r="B265" s="51"/>
      <c r="C265" s="51"/>
      <c r="D265" s="51"/>
    </row>
    <row r="266" spans="2:4" ht="11.25" customHeight="1">
      <c r="B266" s="51"/>
      <c r="C266" s="51"/>
      <c r="D266" s="51"/>
    </row>
    <row r="267" spans="2:4" ht="11.25" customHeight="1">
      <c r="B267" s="51"/>
      <c r="C267" s="51"/>
      <c r="D267" s="51"/>
    </row>
    <row r="268" spans="2:4" ht="11.25" customHeight="1">
      <c r="B268" s="51"/>
      <c r="C268" s="51"/>
      <c r="D268" s="51"/>
    </row>
    <row r="269" spans="2:4" ht="11.25" customHeight="1">
      <c r="B269" s="51"/>
      <c r="C269" s="51"/>
      <c r="D269" s="51"/>
    </row>
    <row r="270" spans="2:4" ht="11.25" customHeight="1">
      <c r="B270" s="51"/>
      <c r="C270" s="51"/>
      <c r="D270" s="51"/>
    </row>
    <row r="271" spans="2:4" ht="11.25" customHeight="1">
      <c r="B271" s="51"/>
      <c r="C271" s="51"/>
      <c r="D271" s="51"/>
    </row>
    <row r="272" spans="2:4" ht="11.25" customHeight="1">
      <c r="B272" s="45"/>
      <c r="C272" s="45"/>
      <c r="D272" s="45"/>
    </row>
    <row r="273" spans="2:10" ht="11.25" customHeight="1">
      <c r="B273" s="45"/>
      <c r="C273" s="45"/>
      <c r="D273" s="45"/>
    </row>
    <row r="274" spans="2:10" ht="11.25" customHeight="1">
      <c r="B274" s="71"/>
      <c r="C274" s="71"/>
      <c r="D274" s="71"/>
    </row>
    <row r="275" spans="2:10" ht="11.25" customHeight="1">
      <c r="B275" s="71"/>
      <c r="C275" s="71"/>
      <c r="D275" s="71"/>
    </row>
    <row r="276" spans="2:10" ht="11.25" customHeight="1">
      <c r="B276" s="71"/>
      <c r="C276" s="71"/>
      <c r="D276" s="71"/>
    </row>
    <row r="277" spans="2:10" ht="11.25" customHeight="1">
      <c r="B277" s="71"/>
      <c r="C277" s="71"/>
      <c r="D277" s="71"/>
    </row>
    <row r="278" spans="2:10" ht="11.25" customHeight="1">
      <c r="B278" s="71"/>
      <c r="C278" s="71"/>
      <c r="D278" s="71"/>
    </row>
    <row r="279" spans="2:10" ht="11.25" customHeight="1">
      <c r="B279" s="45"/>
      <c r="C279" s="45"/>
      <c r="D279" s="45"/>
    </row>
    <row r="280" spans="2:10" ht="11.25" customHeight="1">
      <c r="B280" s="51"/>
      <c r="C280" s="51"/>
      <c r="D280" s="51"/>
    </row>
    <row r="281" spans="2:10" ht="11.25" customHeight="1">
      <c r="B281" s="51"/>
      <c r="C281" s="51"/>
      <c r="D281" s="51"/>
    </row>
    <row r="282" spans="2:10" ht="11.25" customHeight="1">
      <c r="B282" s="45"/>
      <c r="C282" s="45"/>
      <c r="D282" s="45"/>
    </row>
    <row r="283" spans="2:10" ht="11.25" customHeight="1">
      <c r="B283" s="45"/>
      <c r="C283" s="45"/>
      <c r="D283" s="45"/>
    </row>
    <row r="284" spans="2:10" ht="18" customHeight="1">
      <c r="B284" s="88" t="s">
        <v>79</v>
      </c>
      <c r="C284" s="88"/>
      <c r="D284" s="88"/>
      <c r="E284" s="88"/>
      <c r="F284" s="88"/>
      <c r="G284" s="88"/>
      <c r="H284" s="88"/>
      <c r="I284" s="88"/>
      <c r="J284" s="88"/>
    </row>
    <row r="285" spans="2:10" ht="12.75" customHeight="1">
      <c r="B285" s="88" t="s">
        <v>80</v>
      </c>
      <c r="C285" s="88"/>
      <c r="D285" s="88"/>
      <c r="E285" s="88"/>
      <c r="F285" s="88"/>
      <c r="G285" s="88"/>
      <c r="H285" s="88"/>
      <c r="I285" s="88"/>
      <c r="J285" s="88"/>
    </row>
    <row r="286" spans="2:10" ht="12.75" customHeight="1">
      <c r="B286" s="88" t="s">
        <v>74</v>
      </c>
      <c r="C286" s="88"/>
      <c r="D286" s="88"/>
      <c r="E286" s="88"/>
      <c r="F286" s="88"/>
      <c r="G286" s="88"/>
      <c r="H286" s="88"/>
      <c r="I286" s="88"/>
      <c r="J286" s="88"/>
    </row>
    <row r="287" spans="2:10" ht="12.75" customHeight="1">
      <c r="B287" s="88" t="s">
        <v>75</v>
      </c>
      <c r="C287" s="88"/>
      <c r="D287" s="88"/>
      <c r="E287" s="88"/>
      <c r="F287" s="88"/>
      <c r="G287" s="88"/>
      <c r="H287" s="88"/>
      <c r="I287" s="88"/>
      <c r="J287" s="88"/>
    </row>
    <row r="288" spans="2:10" ht="12.75" customHeight="1">
      <c r="B288" s="88" t="s">
        <v>76</v>
      </c>
      <c r="C288" s="88"/>
      <c r="D288" s="88"/>
      <c r="E288" s="88"/>
      <c r="F288" s="88"/>
      <c r="G288" s="88"/>
      <c r="H288" s="88"/>
      <c r="I288" s="88"/>
      <c r="J288" s="88"/>
    </row>
    <row r="289" spans="2:10" ht="12.75" customHeight="1">
      <c r="B289" s="88" t="s">
        <v>77</v>
      </c>
      <c r="C289" s="88"/>
      <c r="D289" s="88"/>
      <c r="E289" s="88"/>
      <c r="F289" s="88"/>
      <c r="G289" s="88"/>
      <c r="H289" s="88"/>
      <c r="I289" s="88"/>
      <c r="J289" s="88"/>
    </row>
    <row r="290" spans="2:10" ht="12.75" customHeight="1">
      <c r="B290" s="88" t="s">
        <v>81</v>
      </c>
      <c r="C290" s="88"/>
      <c r="D290" s="88"/>
      <c r="E290" s="88"/>
      <c r="F290" s="88"/>
      <c r="G290" s="88"/>
      <c r="H290" s="88"/>
      <c r="I290" s="88"/>
      <c r="J290" s="88"/>
    </row>
    <row r="291" spans="2:10" ht="12.75" customHeight="1">
      <c r="B291" s="88" t="s">
        <v>78</v>
      </c>
      <c r="C291" s="88"/>
      <c r="D291" s="88"/>
      <c r="E291" s="88"/>
      <c r="F291" s="88"/>
      <c r="G291" s="88"/>
      <c r="H291" s="88"/>
      <c r="I291" s="88"/>
      <c r="J291" s="88"/>
    </row>
    <row r="292" spans="2:10" s="37" customFormat="1" ht="12.75" customHeight="1">
      <c r="F292" s="38"/>
      <c r="G292" s="38"/>
    </row>
    <row r="293" spans="2:10" s="37" customFormat="1">
      <c r="F293" s="38"/>
      <c r="G293" s="38"/>
    </row>
    <row r="294" spans="2:10" s="37" customFormat="1">
      <c r="F294" s="38"/>
      <c r="G294" s="38"/>
    </row>
    <row r="295" spans="2:10" s="37" customFormat="1">
      <c r="F295" s="38"/>
      <c r="G295" s="38"/>
    </row>
    <row r="296" spans="2:10" s="37" customFormat="1">
      <c r="F296" s="38"/>
      <c r="G296" s="38"/>
    </row>
    <row r="297" spans="2:10" s="37" customFormat="1">
      <c r="F297" s="38"/>
      <c r="G297" s="38"/>
    </row>
    <row r="298" spans="2:10" s="37" customFormat="1">
      <c r="F298" s="38"/>
      <c r="G298" s="38"/>
    </row>
    <row r="299" spans="2:10" s="37" customFormat="1">
      <c r="F299" s="38"/>
      <c r="G299" s="38"/>
    </row>
    <row r="300" spans="2:10" s="37" customFormat="1">
      <c r="F300" s="38"/>
      <c r="G300" s="38"/>
    </row>
    <row r="301" spans="2:10" s="37" customFormat="1">
      <c r="F301" s="38"/>
      <c r="G301" s="38"/>
    </row>
    <row r="302" spans="2:10" s="37" customFormat="1">
      <c r="F302" s="38"/>
      <c r="G302" s="38"/>
    </row>
    <row r="303" spans="2:10" s="37" customFormat="1">
      <c r="F303" s="38"/>
      <c r="G303" s="38"/>
    </row>
    <row r="304" spans="2:10" s="37" customFormat="1">
      <c r="F304" s="38"/>
      <c r="G304" s="38"/>
    </row>
    <row r="305" spans="6:7" s="37" customFormat="1">
      <c r="F305" s="38"/>
      <c r="G305" s="38"/>
    </row>
    <row r="306" spans="6:7" s="37" customFormat="1">
      <c r="F306" s="38"/>
      <c r="G306" s="38"/>
    </row>
    <row r="307" spans="6:7" s="37" customFormat="1">
      <c r="F307" s="38"/>
      <c r="G307" s="38"/>
    </row>
    <row r="308" spans="6:7" s="37" customFormat="1">
      <c r="F308" s="38"/>
      <c r="G308" s="38"/>
    </row>
    <row r="309" spans="6:7" s="37" customFormat="1">
      <c r="F309" s="38"/>
      <c r="G309" s="38"/>
    </row>
    <row r="310" spans="6:7" s="37" customFormat="1">
      <c r="F310" s="38"/>
      <c r="G310" s="38"/>
    </row>
    <row r="311" spans="6:7" s="37" customFormat="1">
      <c r="F311" s="38"/>
      <c r="G311" s="38"/>
    </row>
    <row r="312" spans="6:7" s="37" customFormat="1">
      <c r="F312" s="38"/>
      <c r="G312" s="38"/>
    </row>
    <row r="313" spans="6:7" s="37" customFormat="1">
      <c r="F313" s="38"/>
      <c r="G313" s="38"/>
    </row>
    <row r="314" spans="6:7" s="37" customFormat="1">
      <c r="F314" s="38"/>
      <c r="G314" s="38"/>
    </row>
    <row r="315" spans="6:7" s="37" customFormat="1">
      <c r="F315" s="38"/>
      <c r="G315" s="38"/>
    </row>
    <row r="316" spans="6:7" s="37" customFormat="1">
      <c r="F316" s="38"/>
      <c r="G316" s="38"/>
    </row>
    <row r="317" spans="6:7" s="37" customFormat="1">
      <c r="F317" s="38"/>
      <c r="G317" s="38"/>
    </row>
    <row r="318" spans="6:7" s="37" customFormat="1">
      <c r="F318" s="38"/>
      <c r="G318" s="38"/>
    </row>
    <row r="319" spans="6:7" s="37" customFormat="1">
      <c r="F319" s="38"/>
      <c r="G319" s="38"/>
    </row>
    <row r="320" spans="6:7" s="37" customFormat="1">
      <c r="F320" s="38"/>
      <c r="G320" s="38"/>
    </row>
    <row r="321" spans="6:7" s="37" customFormat="1">
      <c r="F321" s="38"/>
      <c r="G321" s="38"/>
    </row>
    <row r="322" spans="6:7" s="37" customFormat="1">
      <c r="F322" s="38"/>
      <c r="G322" s="38"/>
    </row>
    <row r="323" spans="6:7" s="37" customFormat="1">
      <c r="F323" s="38"/>
      <c r="G323" s="38"/>
    </row>
    <row r="324" spans="6:7" s="37" customFormat="1">
      <c r="F324" s="38"/>
      <c r="G324" s="38"/>
    </row>
    <row r="325" spans="6:7" s="37" customFormat="1">
      <c r="F325" s="38"/>
      <c r="G325" s="38"/>
    </row>
    <row r="326" spans="6:7" s="37" customFormat="1">
      <c r="F326" s="38"/>
      <c r="G326" s="38"/>
    </row>
    <row r="327" spans="6:7" s="37" customFormat="1">
      <c r="F327" s="38"/>
      <c r="G327" s="38"/>
    </row>
    <row r="328" spans="6:7" s="37" customFormat="1">
      <c r="F328" s="38"/>
      <c r="G328" s="38"/>
    </row>
    <row r="329" spans="6:7" s="37" customFormat="1">
      <c r="F329" s="38"/>
      <c r="G329" s="38"/>
    </row>
    <row r="330" spans="6:7" s="37" customFormat="1">
      <c r="F330" s="38"/>
      <c r="G330" s="38"/>
    </row>
    <row r="331" spans="6:7" s="37" customFormat="1">
      <c r="F331" s="38"/>
      <c r="G331" s="38"/>
    </row>
    <row r="332" spans="6:7" s="37" customFormat="1">
      <c r="F332" s="38"/>
      <c r="G332" s="38"/>
    </row>
    <row r="333" spans="6:7" s="37" customFormat="1">
      <c r="F333" s="38"/>
      <c r="G333" s="38"/>
    </row>
    <row r="334" spans="6:7" s="37" customFormat="1">
      <c r="F334" s="38"/>
      <c r="G334" s="38"/>
    </row>
    <row r="335" spans="6:7" s="37" customFormat="1">
      <c r="F335" s="38"/>
      <c r="G335" s="38"/>
    </row>
    <row r="336" spans="6:7" s="37" customFormat="1">
      <c r="F336" s="38"/>
      <c r="G336" s="38"/>
    </row>
    <row r="337" spans="6:7" s="37" customFormat="1">
      <c r="F337" s="38"/>
      <c r="G337" s="38"/>
    </row>
    <row r="338" spans="6:7" s="37" customFormat="1">
      <c r="F338" s="38"/>
      <c r="G338" s="38"/>
    </row>
    <row r="339" spans="6:7" s="37" customFormat="1">
      <c r="F339" s="38"/>
      <c r="G339" s="38"/>
    </row>
    <row r="340" spans="6:7" s="37" customFormat="1">
      <c r="F340" s="38"/>
      <c r="G340" s="38"/>
    </row>
    <row r="341" spans="6:7" s="37" customFormat="1">
      <c r="F341" s="38"/>
      <c r="G341" s="38"/>
    </row>
    <row r="342" spans="6:7" s="37" customFormat="1">
      <c r="F342" s="38"/>
      <c r="G342" s="38"/>
    </row>
    <row r="343" spans="6:7" s="37" customFormat="1">
      <c r="F343" s="38"/>
      <c r="G343" s="38"/>
    </row>
    <row r="344" spans="6:7" s="37" customFormat="1">
      <c r="F344" s="38"/>
      <c r="G344" s="38"/>
    </row>
    <row r="345" spans="6:7" s="37" customFormat="1">
      <c r="F345" s="38"/>
      <c r="G345" s="38"/>
    </row>
    <row r="346" spans="6:7" s="37" customFormat="1">
      <c r="F346" s="38"/>
      <c r="G346" s="38"/>
    </row>
    <row r="347" spans="6:7" s="37" customFormat="1">
      <c r="F347" s="38"/>
      <c r="G347" s="38"/>
    </row>
    <row r="348" spans="6:7" s="37" customFormat="1">
      <c r="F348" s="38"/>
      <c r="G348" s="38"/>
    </row>
    <row r="349" spans="6:7" s="37" customFormat="1">
      <c r="F349" s="38"/>
      <c r="G349" s="38"/>
    </row>
    <row r="350" spans="6:7" s="37" customFormat="1">
      <c r="F350" s="38"/>
      <c r="G350" s="38"/>
    </row>
    <row r="351" spans="6:7" s="37" customFormat="1">
      <c r="F351" s="38"/>
      <c r="G351" s="38"/>
    </row>
    <row r="352" spans="6:7" s="37" customFormat="1">
      <c r="F352" s="38"/>
      <c r="G352" s="38"/>
    </row>
    <row r="353" spans="6:7" s="37" customFormat="1">
      <c r="F353" s="38"/>
      <c r="G353" s="38"/>
    </row>
    <row r="354" spans="6:7" s="37" customFormat="1">
      <c r="F354" s="38"/>
      <c r="G354" s="38"/>
    </row>
    <row r="355" spans="6:7" s="37" customFormat="1">
      <c r="F355" s="38"/>
      <c r="G355" s="38"/>
    </row>
    <row r="356" spans="6:7" s="37" customFormat="1">
      <c r="F356" s="38"/>
      <c r="G356" s="38"/>
    </row>
    <row r="357" spans="6:7" s="37" customFormat="1">
      <c r="F357" s="38"/>
      <c r="G357" s="38"/>
    </row>
    <row r="358" spans="6:7" s="37" customFormat="1">
      <c r="F358" s="38"/>
      <c r="G358" s="38"/>
    </row>
    <row r="359" spans="6:7" s="37" customFormat="1">
      <c r="F359" s="38"/>
      <c r="G359" s="38"/>
    </row>
    <row r="360" spans="6:7" s="37" customFormat="1">
      <c r="F360" s="38"/>
      <c r="G360" s="38"/>
    </row>
    <row r="361" spans="6:7" s="37" customFormat="1">
      <c r="F361" s="38"/>
      <c r="G361" s="38"/>
    </row>
    <row r="362" spans="6:7" s="37" customFormat="1">
      <c r="F362" s="38"/>
      <c r="G362" s="38"/>
    </row>
    <row r="363" spans="6:7" s="37" customFormat="1">
      <c r="F363" s="38"/>
      <c r="G363" s="38"/>
    </row>
    <row r="364" spans="6:7" s="37" customFormat="1">
      <c r="F364" s="38"/>
      <c r="G364" s="38"/>
    </row>
    <row r="365" spans="6:7" s="37" customFormat="1">
      <c r="F365" s="38"/>
      <c r="G365" s="38"/>
    </row>
    <row r="366" spans="6:7" s="37" customFormat="1">
      <c r="F366" s="38"/>
      <c r="G366" s="38"/>
    </row>
    <row r="367" spans="6:7" s="37" customFormat="1">
      <c r="F367" s="38"/>
      <c r="G367" s="38"/>
    </row>
    <row r="368" spans="6:7" s="37" customFormat="1">
      <c r="F368" s="38"/>
      <c r="G368" s="38"/>
    </row>
    <row r="369" spans="6:7" s="37" customFormat="1">
      <c r="F369" s="38"/>
      <c r="G369" s="38"/>
    </row>
    <row r="370" spans="6:7" s="37" customFormat="1">
      <c r="F370" s="38"/>
      <c r="G370" s="38"/>
    </row>
    <row r="371" spans="6:7" s="37" customFormat="1">
      <c r="F371" s="38"/>
      <c r="G371" s="38"/>
    </row>
    <row r="372" spans="6:7" s="37" customFormat="1">
      <c r="F372" s="38"/>
      <c r="G372" s="38"/>
    </row>
    <row r="373" spans="6:7" s="37" customFormat="1">
      <c r="F373" s="38"/>
      <c r="G373" s="38"/>
    </row>
    <row r="374" spans="6:7" s="37" customFormat="1">
      <c r="F374" s="38"/>
      <c r="G374" s="38"/>
    </row>
    <row r="375" spans="6:7" s="37" customFormat="1">
      <c r="F375" s="38"/>
      <c r="G375" s="38"/>
    </row>
    <row r="376" spans="6:7" s="37" customFormat="1">
      <c r="F376" s="38"/>
      <c r="G376" s="38"/>
    </row>
    <row r="377" spans="6:7" s="37" customFormat="1">
      <c r="F377" s="38"/>
      <c r="G377" s="38"/>
    </row>
    <row r="378" spans="6:7" s="37" customFormat="1">
      <c r="F378" s="38"/>
      <c r="G378" s="38"/>
    </row>
    <row r="379" spans="6:7" s="37" customFormat="1">
      <c r="F379" s="38"/>
      <c r="G379" s="38"/>
    </row>
    <row r="380" spans="6:7" s="37" customFormat="1">
      <c r="F380" s="38"/>
      <c r="G380" s="38"/>
    </row>
    <row r="381" spans="6:7" s="37" customFormat="1">
      <c r="F381" s="38"/>
      <c r="G381" s="38"/>
    </row>
    <row r="382" spans="6:7" s="37" customFormat="1">
      <c r="F382" s="38"/>
      <c r="G382" s="38"/>
    </row>
    <row r="383" spans="6:7" s="37" customFormat="1">
      <c r="F383" s="38"/>
      <c r="G383" s="38"/>
    </row>
    <row r="384" spans="6:7" s="37" customFormat="1">
      <c r="F384" s="38"/>
      <c r="G384" s="38"/>
    </row>
    <row r="385" spans="6:7" s="37" customFormat="1">
      <c r="F385" s="38"/>
      <c r="G385" s="38"/>
    </row>
    <row r="386" spans="6:7" s="37" customFormat="1">
      <c r="F386" s="38"/>
      <c r="G386" s="38"/>
    </row>
    <row r="387" spans="6:7" s="37" customFormat="1">
      <c r="F387" s="38"/>
      <c r="G387" s="38"/>
    </row>
    <row r="388" spans="6:7" s="37" customFormat="1">
      <c r="F388" s="38"/>
      <c r="G388" s="38"/>
    </row>
    <row r="389" spans="6:7" s="37" customFormat="1">
      <c r="F389" s="38"/>
      <c r="G389" s="38"/>
    </row>
    <row r="390" spans="6:7" s="37" customFormat="1">
      <c r="F390" s="38"/>
      <c r="G390" s="38"/>
    </row>
    <row r="391" spans="6:7" s="37" customFormat="1">
      <c r="F391" s="38"/>
      <c r="G391" s="38"/>
    </row>
    <row r="392" spans="6:7" s="37" customFormat="1">
      <c r="F392" s="38"/>
      <c r="G392" s="38"/>
    </row>
    <row r="393" spans="6:7" s="37" customFormat="1">
      <c r="F393" s="38"/>
      <c r="G393" s="38"/>
    </row>
    <row r="394" spans="6:7" s="37" customFormat="1">
      <c r="F394" s="38"/>
      <c r="G394" s="38"/>
    </row>
    <row r="395" spans="6:7" s="37" customFormat="1">
      <c r="F395" s="38"/>
      <c r="G395" s="38"/>
    </row>
    <row r="396" spans="6:7" s="37" customFormat="1">
      <c r="F396" s="38"/>
      <c r="G396" s="38"/>
    </row>
    <row r="397" spans="6:7" s="37" customFormat="1">
      <c r="F397" s="38"/>
      <c r="G397" s="38"/>
    </row>
    <row r="398" spans="6:7" s="37" customFormat="1">
      <c r="F398" s="38"/>
      <c r="G398" s="38"/>
    </row>
    <row r="399" spans="6:7" s="37" customFormat="1">
      <c r="F399" s="38"/>
      <c r="G399" s="38"/>
    </row>
    <row r="400" spans="6:7" s="37" customFormat="1">
      <c r="F400" s="38"/>
      <c r="G400" s="38"/>
    </row>
    <row r="401" spans="6:7" s="37" customFormat="1">
      <c r="F401" s="38"/>
      <c r="G401" s="38"/>
    </row>
    <row r="402" spans="6:7" s="37" customFormat="1">
      <c r="F402" s="38"/>
      <c r="G402" s="38"/>
    </row>
    <row r="403" spans="6:7" s="37" customFormat="1">
      <c r="F403" s="38"/>
      <c r="G403" s="38"/>
    </row>
    <row r="404" spans="6:7" s="37" customFormat="1">
      <c r="F404" s="38"/>
      <c r="G404" s="38"/>
    </row>
    <row r="405" spans="6:7" s="37" customFormat="1">
      <c r="F405" s="38"/>
      <c r="G405" s="38"/>
    </row>
    <row r="406" spans="6:7" s="37" customFormat="1">
      <c r="F406" s="38"/>
      <c r="G406" s="38"/>
    </row>
    <row r="407" spans="6:7" s="37" customFormat="1">
      <c r="F407" s="38"/>
      <c r="G407" s="38"/>
    </row>
    <row r="408" spans="6:7" s="37" customFormat="1">
      <c r="F408" s="38"/>
      <c r="G408" s="38"/>
    </row>
    <row r="409" spans="6:7" s="37" customFormat="1">
      <c r="F409" s="38"/>
      <c r="G409" s="38"/>
    </row>
    <row r="410" spans="6:7" s="37" customFormat="1">
      <c r="F410" s="38"/>
      <c r="G410" s="38"/>
    </row>
    <row r="411" spans="6:7" s="37" customFormat="1">
      <c r="F411" s="38"/>
      <c r="G411" s="38"/>
    </row>
    <row r="412" spans="6:7" s="37" customFormat="1">
      <c r="F412" s="38"/>
      <c r="G412" s="38"/>
    </row>
    <row r="413" spans="6:7" s="37" customFormat="1">
      <c r="F413" s="38"/>
      <c r="G413" s="38"/>
    </row>
    <row r="414" spans="6:7" s="37" customFormat="1">
      <c r="F414" s="38"/>
      <c r="G414" s="38"/>
    </row>
    <row r="415" spans="6:7" s="37" customFormat="1">
      <c r="F415" s="38"/>
      <c r="G415" s="38"/>
    </row>
    <row r="416" spans="6:7" s="37" customFormat="1">
      <c r="F416" s="38"/>
      <c r="G416" s="38"/>
    </row>
    <row r="417" spans="6:7" s="37" customFormat="1">
      <c r="F417" s="38"/>
      <c r="G417" s="38"/>
    </row>
    <row r="418" spans="6:7" s="37" customFormat="1">
      <c r="F418" s="38"/>
      <c r="G418" s="38"/>
    </row>
    <row r="419" spans="6:7" s="37" customFormat="1">
      <c r="F419" s="38"/>
      <c r="G419" s="38"/>
    </row>
    <row r="420" spans="6:7" s="37" customFormat="1">
      <c r="F420" s="38"/>
      <c r="G420" s="38"/>
    </row>
    <row r="421" spans="6:7" s="37" customFormat="1">
      <c r="F421" s="38"/>
      <c r="G421" s="38"/>
    </row>
    <row r="422" spans="6:7" s="37" customFormat="1">
      <c r="F422" s="38"/>
      <c r="G422" s="38"/>
    </row>
    <row r="423" spans="6:7" s="37" customFormat="1">
      <c r="F423" s="38"/>
      <c r="G423" s="38"/>
    </row>
    <row r="424" spans="6:7" s="37" customFormat="1">
      <c r="F424" s="38"/>
      <c r="G424" s="38"/>
    </row>
    <row r="425" spans="6:7" s="37" customFormat="1">
      <c r="F425" s="38"/>
      <c r="G425" s="38"/>
    </row>
    <row r="426" spans="6:7" s="37" customFormat="1">
      <c r="F426" s="38"/>
      <c r="G426" s="38"/>
    </row>
    <row r="427" spans="6:7" s="37" customFormat="1">
      <c r="F427" s="38"/>
      <c r="G427" s="38"/>
    </row>
    <row r="428" spans="6:7" s="37" customFormat="1">
      <c r="F428" s="38"/>
      <c r="G428" s="38"/>
    </row>
    <row r="429" spans="6:7" s="37" customFormat="1">
      <c r="F429" s="38"/>
      <c r="G429" s="38"/>
    </row>
    <row r="430" spans="6:7" s="37" customFormat="1">
      <c r="F430" s="38"/>
      <c r="G430" s="38"/>
    </row>
    <row r="431" spans="6:7" s="37" customFormat="1">
      <c r="F431" s="38"/>
      <c r="G431" s="38"/>
    </row>
    <row r="432" spans="6:7" s="37" customFormat="1">
      <c r="F432" s="38"/>
      <c r="G432" s="38"/>
    </row>
    <row r="433" spans="6:7" s="37" customFormat="1">
      <c r="F433" s="38"/>
      <c r="G433" s="38"/>
    </row>
    <row r="434" spans="6:7" s="37" customFormat="1">
      <c r="F434" s="38"/>
      <c r="G434" s="38"/>
    </row>
    <row r="435" spans="6:7" s="37" customFormat="1">
      <c r="F435" s="38"/>
      <c r="G435" s="38"/>
    </row>
    <row r="436" spans="6:7" s="37" customFormat="1">
      <c r="F436" s="38"/>
      <c r="G436" s="38"/>
    </row>
    <row r="437" spans="6:7" s="37" customFormat="1">
      <c r="F437" s="38"/>
      <c r="G437" s="38"/>
    </row>
    <row r="438" spans="6:7" s="37" customFormat="1">
      <c r="F438" s="38"/>
      <c r="G438" s="38"/>
    </row>
    <row r="439" spans="6:7" s="37" customFormat="1">
      <c r="F439" s="38"/>
      <c r="G439" s="38"/>
    </row>
    <row r="440" spans="6:7" s="37" customFormat="1">
      <c r="F440" s="38"/>
      <c r="G440" s="38"/>
    </row>
    <row r="441" spans="6:7" s="37" customFormat="1">
      <c r="F441" s="38"/>
      <c r="G441" s="38"/>
    </row>
    <row r="442" spans="6:7" s="37" customFormat="1">
      <c r="F442" s="38"/>
      <c r="G442" s="38"/>
    </row>
    <row r="443" spans="6:7" s="37" customFormat="1">
      <c r="F443" s="38"/>
      <c r="G443" s="38"/>
    </row>
    <row r="444" spans="6:7" s="37" customFormat="1">
      <c r="F444" s="38"/>
      <c r="G444" s="38"/>
    </row>
    <row r="445" spans="6:7" s="37" customFormat="1">
      <c r="F445" s="38"/>
      <c r="G445" s="38"/>
    </row>
    <row r="446" spans="6:7" s="37" customFormat="1">
      <c r="F446" s="38"/>
      <c r="G446" s="38"/>
    </row>
    <row r="447" spans="6:7" s="37" customFormat="1">
      <c r="F447" s="38"/>
      <c r="G447" s="38"/>
    </row>
    <row r="448" spans="6:7" s="37" customFormat="1">
      <c r="F448" s="38"/>
      <c r="G448" s="38"/>
    </row>
    <row r="449" spans="6:7" s="37" customFormat="1">
      <c r="F449" s="38"/>
      <c r="G449" s="38"/>
    </row>
    <row r="450" spans="6:7" s="37" customFormat="1">
      <c r="F450" s="38"/>
      <c r="G450" s="38"/>
    </row>
    <row r="451" spans="6:7" s="37" customFormat="1">
      <c r="F451" s="38"/>
      <c r="G451" s="38"/>
    </row>
    <row r="452" spans="6:7" s="37" customFormat="1">
      <c r="F452" s="38"/>
      <c r="G452" s="38"/>
    </row>
    <row r="453" spans="6:7" s="37" customFormat="1">
      <c r="F453" s="38"/>
      <c r="G453" s="38"/>
    </row>
    <row r="454" spans="6:7" s="37" customFormat="1">
      <c r="F454" s="38"/>
      <c r="G454" s="38"/>
    </row>
    <row r="455" spans="6:7" s="37" customFormat="1">
      <c r="F455" s="38"/>
      <c r="G455" s="38"/>
    </row>
    <row r="456" spans="6:7" s="37" customFormat="1">
      <c r="F456" s="38"/>
      <c r="G456" s="38"/>
    </row>
    <row r="457" spans="6:7" s="37" customFormat="1">
      <c r="F457" s="38"/>
      <c r="G457" s="38"/>
    </row>
    <row r="458" spans="6:7" s="37" customFormat="1">
      <c r="F458" s="38"/>
      <c r="G458" s="38"/>
    </row>
    <row r="459" spans="6:7" s="37" customFormat="1">
      <c r="F459" s="38"/>
      <c r="G459" s="38"/>
    </row>
    <row r="460" spans="6:7" s="37" customFormat="1">
      <c r="F460" s="38"/>
      <c r="G460" s="38"/>
    </row>
    <row r="461" spans="6:7" s="37" customFormat="1">
      <c r="F461" s="38"/>
      <c r="G461" s="38"/>
    </row>
    <row r="462" spans="6:7" s="37" customFormat="1">
      <c r="F462" s="38"/>
      <c r="G462" s="38"/>
    </row>
    <row r="463" spans="6:7" s="37" customFormat="1">
      <c r="F463" s="38"/>
      <c r="G463" s="38"/>
    </row>
    <row r="464" spans="6:7" s="37" customFormat="1">
      <c r="F464" s="38"/>
      <c r="G464" s="38"/>
    </row>
    <row r="465" spans="6:7" s="37" customFormat="1">
      <c r="F465" s="38"/>
      <c r="G465" s="38"/>
    </row>
    <row r="466" spans="6:7" s="37" customFormat="1">
      <c r="F466" s="38"/>
      <c r="G466" s="38"/>
    </row>
    <row r="467" spans="6:7" s="37" customFormat="1">
      <c r="F467" s="38"/>
      <c r="G467" s="38"/>
    </row>
    <row r="468" spans="6:7" s="37" customFormat="1">
      <c r="F468" s="38"/>
      <c r="G468" s="38"/>
    </row>
    <row r="469" spans="6:7" s="37" customFormat="1">
      <c r="F469" s="38"/>
      <c r="G469" s="38"/>
    </row>
    <row r="470" spans="6:7" s="37" customFormat="1">
      <c r="F470" s="38"/>
      <c r="G470" s="38"/>
    </row>
    <row r="471" spans="6:7" s="37" customFormat="1">
      <c r="F471" s="38"/>
      <c r="G471" s="38"/>
    </row>
    <row r="472" spans="6:7" s="37" customFormat="1">
      <c r="F472" s="38"/>
      <c r="G472" s="38"/>
    </row>
    <row r="473" spans="6:7" s="37" customFormat="1">
      <c r="F473" s="38"/>
      <c r="G473" s="38"/>
    </row>
    <row r="474" spans="6:7" s="37" customFormat="1">
      <c r="F474" s="38"/>
      <c r="G474" s="38"/>
    </row>
    <row r="475" spans="6:7" s="37" customFormat="1">
      <c r="F475" s="38"/>
      <c r="G475" s="38"/>
    </row>
    <row r="476" spans="6:7" s="37" customFormat="1">
      <c r="F476" s="38"/>
      <c r="G476" s="38"/>
    </row>
    <row r="477" spans="6:7" s="37" customFormat="1">
      <c r="F477" s="38"/>
      <c r="G477" s="38"/>
    </row>
    <row r="478" spans="6:7" s="37" customFormat="1">
      <c r="F478" s="38"/>
      <c r="G478" s="38"/>
    </row>
    <row r="479" spans="6:7" s="37" customFormat="1">
      <c r="F479" s="38"/>
      <c r="G479" s="38"/>
    </row>
    <row r="480" spans="6:7" s="37" customFormat="1">
      <c r="F480" s="38"/>
      <c r="G480" s="38"/>
    </row>
    <row r="481" spans="6:7" s="37" customFormat="1">
      <c r="F481" s="38"/>
      <c r="G481" s="38"/>
    </row>
    <row r="482" spans="6:7" s="37" customFormat="1">
      <c r="F482" s="38"/>
      <c r="G482" s="38"/>
    </row>
    <row r="483" spans="6:7" s="37" customFormat="1">
      <c r="F483" s="38"/>
      <c r="G483" s="38"/>
    </row>
    <row r="484" spans="6:7" s="37" customFormat="1">
      <c r="F484" s="38"/>
      <c r="G484" s="38"/>
    </row>
    <row r="485" spans="6:7" s="37" customFormat="1">
      <c r="F485" s="38"/>
      <c r="G485" s="38"/>
    </row>
    <row r="486" spans="6:7" s="37" customFormat="1">
      <c r="F486" s="38"/>
      <c r="G486" s="38"/>
    </row>
    <row r="487" spans="6:7" s="37" customFormat="1">
      <c r="F487" s="38"/>
      <c r="G487" s="38"/>
    </row>
    <row r="488" spans="6:7" s="37" customFormat="1">
      <c r="F488" s="38"/>
      <c r="G488" s="38"/>
    </row>
    <row r="489" spans="6:7" s="37" customFormat="1">
      <c r="F489" s="38"/>
      <c r="G489" s="38"/>
    </row>
    <row r="490" spans="6:7" s="37" customFormat="1">
      <c r="F490" s="38"/>
      <c r="G490" s="38"/>
    </row>
    <row r="491" spans="6:7" s="37" customFormat="1">
      <c r="F491" s="38"/>
      <c r="G491" s="38"/>
    </row>
    <row r="492" spans="6:7" s="37" customFormat="1">
      <c r="F492" s="38"/>
      <c r="G492" s="38"/>
    </row>
    <row r="493" spans="6:7" s="37" customFormat="1">
      <c r="F493" s="38"/>
      <c r="G493" s="38"/>
    </row>
    <row r="494" spans="6:7" s="37" customFormat="1">
      <c r="F494" s="38"/>
      <c r="G494" s="38"/>
    </row>
    <row r="495" spans="6:7" s="37" customFormat="1">
      <c r="F495" s="38"/>
      <c r="G495" s="38"/>
    </row>
    <row r="496" spans="6:7" s="37" customFormat="1">
      <c r="F496" s="38"/>
      <c r="G496" s="38"/>
    </row>
    <row r="497" spans="6:7" s="37" customFormat="1">
      <c r="F497" s="38"/>
      <c r="G497" s="38"/>
    </row>
    <row r="498" spans="6:7" s="37" customFormat="1">
      <c r="F498" s="38"/>
      <c r="G498" s="38"/>
    </row>
    <row r="499" spans="6:7" s="37" customFormat="1">
      <c r="F499" s="38"/>
      <c r="G499" s="38"/>
    </row>
    <row r="500" spans="6:7" s="37" customFormat="1">
      <c r="F500" s="38"/>
      <c r="G500" s="38"/>
    </row>
    <row r="501" spans="6:7" s="37" customFormat="1">
      <c r="F501" s="38"/>
      <c r="G501" s="38"/>
    </row>
    <row r="502" spans="6:7" s="37" customFormat="1">
      <c r="F502" s="38"/>
      <c r="G502" s="38"/>
    </row>
    <row r="503" spans="6:7" s="37" customFormat="1">
      <c r="F503" s="38"/>
      <c r="G503" s="38"/>
    </row>
    <row r="504" spans="6:7" s="37" customFormat="1">
      <c r="F504" s="38"/>
      <c r="G504" s="38"/>
    </row>
    <row r="505" spans="6:7" s="37" customFormat="1">
      <c r="F505" s="38"/>
      <c r="G505" s="38"/>
    </row>
    <row r="506" spans="6:7" s="37" customFormat="1">
      <c r="F506" s="38"/>
      <c r="G506" s="38"/>
    </row>
    <row r="507" spans="6:7" s="37" customFormat="1">
      <c r="F507" s="38"/>
      <c r="G507" s="38"/>
    </row>
    <row r="508" spans="6:7" s="37" customFormat="1">
      <c r="F508" s="38"/>
      <c r="G508" s="38"/>
    </row>
    <row r="509" spans="6:7" s="37" customFormat="1">
      <c r="F509" s="38"/>
      <c r="G509" s="38"/>
    </row>
    <row r="510" spans="6:7" s="37" customFormat="1">
      <c r="F510" s="38"/>
      <c r="G510" s="38"/>
    </row>
    <row r="511" spans="6:7" s="37" customFormat="1">
      <c r="F511" s="38"/>
      <c r="G511" s="38"/>
    </row>
    <row r="512" spans="6:7" s="37" customFormat="1">
      <c r="F512" s="38"/>
      <c r="G512" s="38"/>
    </row>
    <row r="513" spans="6:7" s="37" customFormat="1">
      <c r="F513" s="38"/>
      <c r="G513" s="38"/>
    </row>
    <row r="514" spans="6:7" s="37" customFormat="1">
      <c r="F514" s="38"/>
      <c r="G514" s="38"/>
    </row>
    <row r="515" spans="6:7" s="37" customFormat="1">
      <c r="F515" s="38"/>
      <c r="G515" s="38"/>
    </row>
    <row r="516" spans="6:7" s="37" customFormat="1">
      <c r="F516" s="38"/>
      <c r="G516" s="38"/>
    </row>
    <row r="517" spans="6:7" s="37" customFormat="1">
      <c r="F517" s="38"/>
      <c r="G517" s="38"/>
    </row>
    <row r="518" spans="6:7" s="37" customFormat="1">
      <c r="F518" s="38"/>
      <c r="G518" s="38"/>
    </row>
    <row r="519" spans="6:7" s="37" customFormat="1">
      <c r="F519" s="38"/>
      <c r="G519" s="38"/>
    </row>
    <row r="520" spans="6:7" s="37" customFormat="1">
      <c r="F520" s="38"/>
      <c r="G520" s="38"/>
    </row>
    <row r="521" spans="6:7" s="37" customFormat="1">
      <c r="F521" s="38"/>
      <c r="G521" s="38"/>
    </row>
    <row r="522" spans="6:7" s="37" customFormat="1">
      <c r="F522" s="38"/>
      <c r="G522" s="38"/>
    </row>
    <row r="523" spans="6:7" s="37" customFormat="1">
      <c r="F523" s="38"/>
      <c r="G523" s="38"/>
    </row>
    <row r="524" spans="6:7" s="37" customFormat="1">
      <c r="F524" s="38"/>
      <c r="G524" s="38"/>
    </row>
    <row r="525" spans="6:7" s="37" customFormat="1">
      <c r="F525" s="38"/>
      <c r="G525" s="38"/>
    </row>
    <row r="526" spans="6:7" s="37" customFormat="1">
      <c r="F526" s="38"/>
      <c r="G526" s="38"/>
    </row>
    <row r="527" spans="6:7" s="37" customFormat="1">
      <c r="F527" s="38"/>
      <c r="G527" s="38"/>
    </row>
    <row r="528" spans="6:7" s="37" customFormat="1">
      <c r="F528" s="38"/>
      <c r="G528" s="38"/>
    </row>
    <row r="529" spans="6:7" s="37" customFormat="1">
      <c r="F529" s="38"/>
      <c r="G529" s="38"/>
    </row>
    <row r="530" spans="6:7" s="37" customFormat="1">
      <c r="F530" s="38"/>
      <c r="G530" s="38"/>
    </row>
    <row r="531" spans="6:7" s="37" customFormat="1">
      <c r="F531" s="38"/>
      <c r="G531" s="38"/>
    </row>
    <row r="532" spans="6:7" s="37" customFormat="1">
      <c r="F532" s="38"/>
      <c r="G532" s="38"/>
    </row>
    <row r="533" spans="6:7" s="37" customFormat="1">
      <c r="F533" s="38"/>
      <c r="G533" s="38"/>
    </row>
    <row r="534" spans="6:7" s="37" customFormat="1">
      <c r="F534" s="38"/>
      <c r="G534" s="38"/>
    </row>
    <row r="535" spans="6:7" s="37" customFormat="1">
      <c r="F535" s="38"/>
      <c r="G535" s="38"/>
    </row>
    <row r="536" spans="6:7" s="37" customFormat="1">
      <c r="F536" s="38"/>
      <c r="G536" s="38"/>
    </row>
    <row r="537" spans="6:7" s="37" customFormat="1">
      <c r="F537" s="38"/>
      <c r="G537" s="38"/>
    </row>
    <row r="538" spans="6:7" s="37" customFormat="1">
      <c r="F538" s="38"/>
      <c r="G538" s="38"/>
    </row>
    <row r="539" spans="6:7" s="37" customFormat="1">
      <c r="F539" s="38"/>
      <c r="G539" s="38"/>
    </row>
    <row r="540" spans="6:7" s="37" customFormat="1">
      <c r="F540" s="38"/>
      <c r="G540" s="38"/>
    </row>
    <row r="541" spans="6:7" s="37" customFormat="1">
      <c r="F541" s="38"/>
      <c r="G541" s="38"/>
    </row>
    <row r="542" spans="6:7" s="37" customFormat="1">
      <c r="F542" s="38"/>
      <c r="G542" s="38"/>
    </row>
    <row r="543" spans="6:7" s="37" customFormat="1">
      <c r="F543" s="38"/>
      <c r="G543" s="38"/>
    </row>
    <row r="544" spans="6:7" s="37" customFormat="1">
      <c r="F544" s="38"/>
      <c r="G544" s="38"/>
    </row>
    <row r="545" spans="6:7" s="37" customFormat="1">
      <c r="F545" s="38"/>
      <c r="G545" s="38"/>
    </row>
    <row r="546" spans="6:7" s="37" customFormat="1">
      <c r="F546" s="38"/>
      <c r="G546" s="38"/>
    </row>
    <row r="547" spans="6:7" s="37" customFormat="1">
      <c r="F547" s="38"/>
      <c r="G547" s="38"/>
    </row>
    <row r="548" spans="6:7" s="37" customFormat="1">
      <c r="F548" s="38"/>
      <c r="G548" s="38"/>
    </row>
    <row r="549" spans="6:7" s="37" customFormat="1">
      <c r="F549" s="38"/>
      <c r="G549" s="38"/>
    </row>
    <row r="550" spans="6:7" s="37" customFormat="1">
      <c r="F550" s="38"/>
      <c r="G550" s="38"/>
    </row>
    <row r="551" spans="6:7" s="37" customFormat="1">
      <c r="F551" s="38"/>
      <c r="G551" s="38"/>
    </row>
    <row r="552" spans="6:7" s="37" customFormat="1">
      <c r="F552" s="38"/>
      <c r="G552" s="38"/>
    </row>
    <row r="553" spans="6:7" s="37" customFormat="1">
      <c r="F553" s="38"/>
      <c r="G553" s="38"/>
    </row>
    <row r="554" spans="6:7" s="37" customFormat="1">
      <c r="F554" s="38"/>
      <c r="G554" s="38"/>
    </row>
    <row r="555" spans="6:7" s="37" customFormat="1">
      <c r="F555" s="38"/>
      <c r="G555" s="38"/>
    </row>
    <row r="556" spans="6:7" s="37" customFormat="1">
      <c r="F556" s="38"/>
      <c r="G556" s="38"/>
    </row>
    <row r="557" spans="6:7" s="37" customFormat="1">
      <c r="F557" s="38"/>
      <c r="G557" s="38"/>
    </row>
    <row r="558" spans="6:7" s="37" customFormat="1">
      <c r="F558" s="38"/>
      <c r="G558" s="38"/>
    </row>
    <row r="559" spans="6:7" s="37" customFormat="1">
      <c r="F559" s="38"/>
      <c r="G559" s="38"/>
    </row>
    <row r="560" spans="6:7" s="37" customFormat="1">
      <c r="F560" s="38"/>
      <c r="G560" s="38"/>
    </row>
    <row r="561" spans="6:7" s="37" customFormat="1">
      <c r="F561" s="38"/>
      <c r="G561" s="38"/>
    </row>
    <row r="562" spans="6:7" s="37" customFormat="1">
      <c r="F562" s="38"/>
      <c r="G562" s="38"/>
    </row>
    <row r="563" spans="6:7" s="37" customFormat="1">
      <c r="F563" s="38"/>
      <c r="G563" s="38"/>
    </row>
    <row r="564" spans="6:7" s="37" customFormat="1">
      <c r="F564" s="38"/>
      <c r="G564" s="38"/>
    </row>
    <row r="565" spans="6:7" s="37" customFormat="1">
      <c r="F565" s="38"/>
      <c r="G565" s="38"/>
    </row>
    <row r="566" spans="6:7" s="37" customFormat="1">
      <c r="F566" s="38"/>
      <c r="G566" s="38"/>
    </row>
    <row r="567" spans="6:7" s="37" customFormat="1">
      <c r="F567" s="38"/>
      <c r="G567" s="38"/>
    </row>
    <row r="568" spans="6:7" s="37" customFormat="1">
      <c r="F568" s="38"/>
      <c r="G568" s="38"/>
    </row>
    <row r="569" spans="6:7" s="37" customFormat="1">
      <c r="F569" s="38"/>
      <c r="G569" s="38"/>
    </row>
    <row r="570" spans="6:7" s="37" customFormat="1">
      <c r="F570" s="38"/>
      <c r="G570" s="38"/>
    </row>
    <row r="571" spans="6:7" s="37" customFormat="1">
      <c r="F571" s="38"/>
      <c r="G571" s="38"/>
    </row>
    <row r="572" spans="6:7" s="37" customFormat="1">
      <c r="F572" s="38"/>
      <c r="G572" s="38"/>
    </row>
    <row r="573" spans="6:7" s="37" customFormat="1">
      <c r="F573" s="38"/>
      <c r="G573" s="38"/>
    </row>
    <row r="574" spans="6:7" s="37" customFormat="1">
      <c r="F574" s="38"/>
      <c r="G574" s="38"/>
    </row>
    <row r="575" spans="6:7" s="37" customFormat="1">
      <c r="F575" s="38"/>
      <c r="G575" s="38"/>
    </row>
    <row r="576" spans="6:7" s="37" customFormat="1">
      <c r="F576" s="38"/>
      <c r="G576" s="38"/>
    </row>
    <row r="577" spans="6:7" s="37" customFormat="1">
      <c r="F577" s="38"/>
      <c r="G577" s="38"/>
    </row>
  </sheetData>
  <mergeCells count="289">
    <mergeCell ref="D229:F229"/>
    <mergeCell ref="D230:F230"/>
    <mergeCell ref="D231:F231"/>
    <mergeCell ref="G229:H229"/>
    <mergeCell ref="G230:H230"/>
    <mergeCell ref="G231:H231"/>
    <mergeCell ref="C207:C217"/>
    <mergeCell ref="D207:E217"/>
    <mergeCell ref="F207:F217"/>
    <mergeCell ref="G207:G217"/>
    <mergeCell ref="H207:H217"/>
    <mergeCell ref="I207:J207"/>
    <mergeCell ref="I212:J212"/>
    <mergeCell ref="I215:J215"/>
    <mergeCell ref="C218:C224"/>
    <mergeCell ref="D218:E224"/>
    <mergeCell ref="F218:F224"/>
    <mergeCell ref="G218:G224"/>
    <mergeCell ref="H218:H224"/>
    <mergeCell ref="I218:J218"/>
    <mergeCell ref="I222:J222"/>
    <mergeCell ref="I196:J196"/>
    <mergeCell ref="I191:J191"/>
    <mergeCell ref="I200:J200"/>
    <mergeCell ref="C191:C203"/>
    <mergeCell ref="D191:E203"/>
    <mergeCell ref="F191:F203"/>
    <mergeCell ref="G191:G203"/>
    <mergeCell ref="H191:H203"/>
    <mergeCell ref="B243:J243"/>
    <mergeCell ref="B244:J244"/>
    <mergeCell ref="C72:D72"/>
    <mergeCell ref="C73:D73"/>
    <mergeCell ref="B71:B74"/>
    <mergeCell ref="C75:D75"/>
    <mergeCell ref="C78:D78"/>
    <mergeCell ref="B78:B82"/>
    <mergeCell ref="C180:C187"/>
    <mergeCell ref="D180:E187"/>
    <mergeCell ref="F180:F187"/>
    <mergeCell ref="G180:G187"/>
    <mergeCell ref="H180:H187"/>
    <mergeCell ref="I188:J188"/>
    <mergeCell ref="C188:C190"/>
    <mergeCell ref="B234:D234"/>
    <mergeCell ref="E234:J234"/>
    <mergeCell ref="B235:J235"/>
    <mergeCell ref="B236:D236"/>
    <mergeCell ref="E236:J236"/>
    <mergeCell ref="D188:E190"/>
    <mergeCell ref="F188:F190"/>
    <mergeCell ref="G188:G190"/>
    <mergeCell ref="I184:J184"/>
    <mergeCell ref="C70:D70"/>
    <mergeCell ref="C74:D74"/>
    <mergeCell ref="C79:D79"/>
    <mergeCell ref="C76:D76"/>
    <mergeCell ref="C77:D77"/>
    <mergeCell ref="B175:J175"/>
    <mergeCell ref="B174:E174"/>
    <mergeCell ref="F174:J174"/>
    <mergeCell ref="B170:E171"/>
    <mergeCell ref="F170:I170"/>
    <mergeCell ref="F171:I171"/>
    <mergeCell ref="B172:E172"/>
    <mergeCell ref="F172:J172"/>
    <mergeCell ref="B167:J167"/>
    <mergeCell ref="C71:D71"/>
    <mergeCell ref="B75:B77"/>
    <mergeCell ref="B83:B88"/>
    <mergeCell ref="B89:B92"/>
    <mergeCell ref="B94:B97"/>
    <mergeCell ref="B98:B101"/>
    <mergeCell ref="B105:B106"/>
    <mergeCell ref="B107:B108"/>
    <mergeCell ref="B109:B112"/>
    <mergeCell ref="B285:J285"/>
    <mergeCell ref="B286:J286"/>
    <mergeCell ref="B287:J287"/>
    <mergeCell ref="D227:F227"/>
    <mergeCell ref="D232:F232"/>
    <mergeCell ref="G227:H227"/>
    <mergeCell ref="G232:H232"/>
    <mergeCell ref="B245:D245"/>
    <mergeCell ref="E245:G245"/>
    <mergeCell ref="H245:I245"/>
    <mergeCell ref="B246:D246"/>
    <mergeCell ref="E246:G246"/>
    <mergeCell ref="H246:I246"/>
    <mergeCell ref="B247:D248"/>
    <mergeCell ref="B284:J284"/>
    <mergeCell ref="B238:D238"/>
    <mergeCell ref="E238:J238"/>
    <mergeCell ref="B239:J239"/>
    <mergeCell ref="B240:D240"/>
    <mergeCell ref="B233:J233"/>
    <mergeCell ref="D228:F228"/>
    <mergeCell ref="G228:H228"/>
    <mergeCell ref="E240:J240"/>
    <mergeCell ref="B242:J242"/>
    <mergeCell ref="B241:J241"/>
    <mergeCell ref="B49:J49"/>
    <mergeCell ref="B50:J50"/>
    <mergeCell ref="B173:E173"/>
    <mergeCell ref="F173:J173"/>
    <mergeCell ref="B166:C166"/>
    <mergeCell ref="B159:D159"/>
    <mergeCell ref="B162:B163"/>
    <mergeCell ref="C162:C163"/>
    <mergeCell ref="E159:J159"/>
    <mergeCell ref="B160:J160"/>
    <mergeCell ref="B161:J161"/>
    <mergeCell ref="D162:J162"/>
    <mergeCell ref="I163:J163"/>
    <mergeCell ref="B165:J165"/>
    <mergeCell ref="I164:J164"/>
    <mergeCell ref="D166:J166"/>
    <mergeCell ref="B168:J168"/>
    <mergeCell ref="B169:E169"/>
    <mergeCell ref="F169:J169"/>
    <mergeCell ref="I51:J51"/>
    <mergeCell ref="B55:J55"/>
    <mergeCell ref="G57:J57"/>
    <mergeCell ref="H188:H190"/>
    <mergeCell ref="B8:J8"/>
    <mergeCell ref="J9:J12"/>
    <mergeCell ref="A1:J1"/>
    <mergeCell ref="A3:J3"/>
    <mergeCell ref="A5:J5"/>
    <mergeCell ref="A6:J6"/>
    <mergeCell ref="B47:J47"/>
    <mergeCell ref="G48:J48"/>
    <mergeCell ref="I9:I12"/>
    <mergeCell ref="E9:F9"/>
    <mergeCell ref="G9:H9"/>
    <mergeCell ref="G10:H10"/>
    <mergeCell ref="G11:G12"/>
    <mergeCell ref="H11:H12"/>
    <mergeCell ref="C9:C12"/>
    <mergeCell ref="D9:D12"/>
    <mergeCell ref="E10:E12"/>
    <mergeCell ref="F10:F12"/>
    <mergeCell ref="B9:B12"/>
    <mergeCell ref="B48:F48"/>
    <mergeCell ref="G58:J58"/>
    <mergeCell ref="B57:F57"/>
    <mergeCell ref="B58:F58"/>
    <mergeCell ref="B51:C51"/>
    <mergeCell ref="D51:E51"/>
    <mergeCell ref="B52:C52"/>
    <mergeCell ref="D52:E52"/>
    <mergeCell ref="I52:J52"/>
    <mergeCell ref="I62:J62"/>
    <mergeCell ref="B56:J56"/>
    <mergeCell ref="B53:C53"/>
    <mergeCell ref="D53:E53"/>
    <mergeCell ref="I53:J53"/>
    <mergeCell ref="B54:C54"/>
    <mergeCell ref="D54:E54"/>
    <mergeCell ref="I54:J54"/>
    <mergeCell ref="I66:J66"/>
    <mergeCell ref="B63:J63"/>
    <mergeCell ref="I59:J59"/>
    <mergeCell ref="I60:J60"/>
    <mergeCell ref="B64:B67"/>
    <mergeCell ref="C68:D68"/>
    <mergeCell ref="B62:F62"/>
    <mergeCell ref="B59:F61"/>
    <mergeCell ref="I61:J61"/>
    <mergeCell ref="G66:H66"/>
    <mergeCell ref="E66:F66"/>
    <mergeCell ref="C64:D67"/>
    <mergeCell ref="E64:J64"/>
    <mergeCell ref="E65:J65"/>
    <mergeCell ref="B68:B69"/>
    <mergeCell ref="B289:J289"/>
    <mergeCell ref="B290:J290"/>
    <mergeCell ref="B291:J291"/>
    <mergeCell ref="F177:F179"/>
    <mergeCell ref="G177:G179"/>
    <mergeCell ref="H177:H179"/>
    <mergeCell ref="I180:J180"/>
    <mergeCell ref="I177:J177"/>
    <mergeCell ref="I178:J178"/>
    <mergeCell ref="D177:E179"/>
    <mergeCell ref="C204:C206"/>
    <mergeCell ref="D204:E206"/>
    <mergeCell ref="F204:F206"/>
    <mergeCell ref="G204:G206"/>
    <mergeCell ref="H204:H206"/>
    <mergeCell ref="I204:J204"/>
    <mergeCell ref="B176:B179"/>
    <mergeCell ref="C176:C179"/>
    <mergeCell ref="B237:J237"/>
    <mergeCell ref="B288:J288"/>
    <mergeCell ref="D176:J176"/>
    <mergeCell ref="B225:I225"/>
    <mergeCell ref="D226:F226"/>
    <mergeCell ref="G226:H226"/>
    <mergeCell ref="B113:B116"/>
    <mergeCell ref="B117:B120"/>
    <mergeCell ref="B121:B122"/>
    <mergeCell ref="B123:B127"/>
    <mergeCell ref="B128:B131"/>
    <mergeCell ref="B132:B135"/>
    <mergeCell ref="B137:B139"/>
    <mergeCell ref="B143:B146"/>
    <mergeCell ref="B147:B150"/>
    <mergeCell ref="B152:B155"/>
    <mergeCell ref="C69:D6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56:D156"/>
    <mergeCell ref="C157:D157"/>
    <mergeCell ref="C158:D158"/>
    <mergeCell ref="C147:D147"/>
    <mergeCell ref="C148:D148"/>
    <mergeCell ref="C149:D149"/>
    <mergeCell ref="C150:D150"/>
    <mergeCell ref="C151:D151"/>
    <mergeCell ref="C152:D152"/>
    <mergeCell ref="C153:D153"/>
    <mergeCell ref="C154:D154"/>
    <mergeCell ref="C155:D155"/>
  </mergeCells>
  <hyperlinks>
    <hyperlink ref="H246" r:id="rId1"/>
  </hyperlinks>
  <pageMargins left="0.25" right="0.25" top="0.39" bottom="0.34" header="0.3" footer="0.22"/>
  <pageSetup scale="9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Sheet1!_ftnref1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2015-09-30T11:44:52Z</dcterms:modified>
</cp:coreProperties>
</file>