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78" i="1"/>
  <c r="J75"/>
  <c r="J50"/>
  <c r="H50" s="1"/>
  <c r="J46"/>
  <c r="H46" s="1"/>
  <c r="J42"/>
  <c r="H42" s="1"/>
  <c r="J38"/>
  <c r="H38" s="1"/>
  <c r="H14" l="1"/>
  <c r="H15"/>
  <c r="H16"/>
  <c r="H13"/>
</calcChain>
</file>

<file path=xl/sharedStrings.xml><?xml version="1.0" encoding="utf-8"?>
<sst xmlns="http://schemas.openxmlformats.org/spreadsheetml/2006/main" count="180" uniqueCount="137">
  <si>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</si>
  <si>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</si>
  <si>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</si>
  <si>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</si>
  <si>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</si>
  <si>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</si>
  <si>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</si>
  <si>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</si>
  <si>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</si>
  <si>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</si>
  <si>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</si>
  <si>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</si>
  <si>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</si>
  <si>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</si>
  <si>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</si>
  <si>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</si>
  <si>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</si>
  <si>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</si>
  <si>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</si>
  <si>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</si>
  <si>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</si>
  <si>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</si>
  <si>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</si>
  <si>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</si>
  <si>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</si>
  <si>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</si>
  <si>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</si>
  <si>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</si>
  <si>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</si>
  <si>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</si>
  <si>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</si>
  <si>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</si>
  <si>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</si>
  <si>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</si>
  <si>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</si>
  <si>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</si>
  <si>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</si>
  <si>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</si>
  <si>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</si>
  <si>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</si>
  <si>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</si>
  <si>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</si>
  <si>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</si>
  <si>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</si>
  <si>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</si>
  <si>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</si>
  <si>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</si>
  <si>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</si>
  <si>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</si>
  <si>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</si>
  <si>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</si>
  <si>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</si>
  <si>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</si>
  <si>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</si>
  <si>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</si>
  <si>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</si>
  <si>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</si>
  <si>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</si>
  <si>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</si>
  <si>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</si>
  <si>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</si>
  <si>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</si>
  <si>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</si>
  <si>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</si>
  <si>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</si>
  <si>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</si>
  <si>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</si>
  <si>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</si>
  <si>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</si>
  <si>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</si>
  <si>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</si>
  <si>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</si>
  <si>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</si>
  <si>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</si>
  <si>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</si>
  <si>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</si>
  <si>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</si>
  <si>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</si>
  <si>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</si>
  <si>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</si>
  <si>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</si>
  <si>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</si>
  <si>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</si>
  <si>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</si>
  <si>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</si>
  <si>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</si>
  <si>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</si>
  <si>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</si>
  <si>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</si>
  <si>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</si>
  <si>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</si>
  <si>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</si>
  <si>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</si>
  <si>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</si>
  <si>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</si>
  <si>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</si>
  <si>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</si>
  <si>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</si>
  <si>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</si>
  <si>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ԲԸՀ ԸՆԹԱՑԱԿԱՐԳՈՎ ԿՆՔՎԱԾ ՊԱՅՄԱՆԱԳՐԻ ՄԱՍԻՆ</t>
  </si>
  <si>
    <t>Մերժված հայտեր չկան:</t>
  </si>
  <si>
    <t>ԲԸՀ ԸՆԹԱՑԱԿԱՐԳԻ ԾԱԾԿԱԳԻՐԸ՝ ՀՀ ԿԱ Ո-ԲԸՀԱՊՁԲ-2016/ՌՏ/ՃՈ</t>
  </si>
  <si>
    <t>Պատվիրատուն` ՀՀ ԿԱ ոստիկանությունը, որը գտնվում է Նալբանդյան 130 հասցեում, ստորև ներկայացնում է ՀՀ ԿԱ Ո-ԲԸՀԱՊՁԲ-2016/ՌՏ/ՃՈ ծածկագրով հայտարարված ԲԸՀ ընթացակարգի արդյունքում կնքված պայմանագրի /երի/ մասին տեղեկատվությունը։</t>
  </si>
  <si>
    <t>Տեսագրման և վերարտադրման սարքավորումներ</t>
  </si>
  <si>
    <t>հատ</t>
  </si>
  <si>
    <t>Ազդանշանային համակարգեր</t>
  </si>
  <si>
    <t>Ճանապարհային երթևեկության հսկման սարքեր</t>
  </si>
  <si>
    <t>Պարտադիր պայման – Սարքի ծրագրային ապահովումը պետք է վերածրագրավորված լինի այնպես, որպեսզի բացառի սարքի տվյալների բազային որևէ միջամտությունը՝ տվյալների բազան պետք է պաշտպանված լինի հատուկ գաղտնաբառով:   Սարքի ծրագրային ապահովումը (SOFT) պետք է լինի հայաֆիկացված՝ ՀՀ ԳՈՍՏ ստանդարտներին համապատասխան:  Սարքի սկզբնական գործարկումը պետք է իրականացվի արտադրողի կողմից լիազորված մասնագետի կողմից: Տեսախցիկը 180 աստիճան նկարահանման հնարավորությամբ՝ 64 GB հիշողությամբ: 1. Հիմնական գործողություններ՝ հեռակառավարմամբ, ջրակայուն, հարվածադիմացկուն, մառախուղաթափանցելիություն, լազերով, 8 ինֆրակարմիր գիշերային տեսողությամբ: 2. Լուծումներ;  Վիդեո՝  1920*1080 30fps,1280*720@30fps Նկար՝  21M(6144×3456 16：9)   (5M/8M/10M/12M/16M/21M    3. Ֆորմատ; Վիդեո ֆորմատ՝ H.264 .AVI/ MPEG4(.mp4) Նկարի ֆորմատ՝ JPEG 4. Օբյեկտիվ՝ 180 աստիճանի անկյուն  5.  Էկրան՝ 2.0 դյույմ, 4:3 FHD գունավոր էկրան
6. Ձայնագրման տևողություն՝ 480 րոպե 1080 p, 700 րոպե 480 p, 2500 mah մարտկոց, 9 ժամ տևողություն 7. Հիշողության քարտ՝ 64 GB
8. Լուսարձակում՝ 2/3/5/10/15/20 նկար միանգամից 9. Ջրադիմացկուն
10. Ինտերֆեյս՝ PTT, USB 2.0, AV, HDMI 11. Օպերացիոն համակարգ՝ Windows 98/2000/ME/XP/Windows 7/Windows8 12. Մարտկոց՝ 2500mAh 13. Չափեր՝ 77mm*56mm*28mm 14. Աքսեսուարներ՝ USB, Մեքենայի լիցքավորման  լար՝ 100սմ 15. Քաշը՝ 150գր 16.  Սնուցում 12В DC ± 10%  17. Աշխատանքային պայմաններ  -30°С + 60°С</t>
  </si>
  <si>
    <t>Պարտադիր պայման – Սարքի ծրագրային ապահովումը պետք է վերածրագրավորված լինի այնպես, որպեսզի բացառի սարքի տվյալների բազային որևէ միջամտությունը՝ տվյալների բազան պետք է պաշտպանված լինի հատուկ գաղտնաբառով:   Սարքի ծրագրային ապահովումը (SOFT) պետք է լինի հայաֆիկացված՝ ՀՀ ԳՈՍՏ ստանդարտներին համապատասխան:  Սարքի սկզբնական գործարկումը պետք է իրականացվի արտադրողի կողմից լիազորված մասնագետի կողմից:    Տեսախցիկը 180 աստիճան նկարահանման հնարավորությամբ՝ 64 GB հիշողությամբ: Հիմնական գործողություններ՝ հեռակառավարմամբ, ջրակայուն, հարվածադիմացկուն, մառախուղաթափանցելիություն, լազերով, 8 ինֆրակարմիր գիշերային տեսողությամբ:Լուծումներ;  Վիդեո՝  1920*1080 30fps,1280*720@30fps    Նկար՝  21M(6144×3456 16：9)   (5M/8M/10M/12M/16M/21M   Ֆորմատ; Վիդեո ֆորմատ՝ H.264 .AVI/ MPEG4(.mp4)    Նկարի ֆորմատ՝ JPEG Օբյեկտիվ՝ 180 աստիճանի անկյուն  Էկրան՝ 2.0 դյույմ, 4:3 FHD գունավոր էկրան
Ձայնագրման տևողություն՝ 480 րոպե 1080 p, 700 րոպե 480 p, 2500 mah մարտկոց, 9 ժամ տևողություն Հիշողության քարտ՝ 64 GB
Լուսարձակում՝ 2/3/5/10/15/20 նկար միանգամից Ջրադիմացկուն
Ինտերֆեյս՝ PTT, USB 2.0, AV, HDMI Օպերացիոն համակարգ՝ Windows 98/2000/ME/XP/Windows 7/Windows8 Մարտկոց՝ 2500mAh Չափեր՝ 77mm*56mm*28mm Աքսեսուարներ՝ USB, Մեքենայի լիցքավորման  լար՝ 100սմ Քաշը՝ 150գր  Սնուցում 12В DC ± 10%  Աշխատանքային պայմաններ  -30°С + 60°С</t>
  </si>
  <si>
    <t xml:space="preserve">           Տեսախցիկ 180 աստիճան նկարահանման հնարավորությամբ, 128 GB հիշողությամբ: 1. Հիմնական գործողություններ՝ հեռակառավարմամբ, լազերով, գիշերային տեսողությամբ:
2. Լուծումներ;  Վիդեո՝  HDR 1920*1080 30fps,2304*1296 30fps, 2560*1080 30fps, 1920*1080 45fps, 1280*720 60fps             Նկար՝  21M(6144×3456 16：9)   M/8M/10M/12M/16M/21M                                
3. Ֆորմատ; Վիդեո ֆորմատ՝ H.264 .AVI/ MPEG4(.mp4) MOV       Նկարի ֆորմատ՝ JPEG4. Օբյեկտիվ՝ 180 աստիճանի անկյուն 
5.  Էկրան՝ 2.7 դյույմ, 16:9 FHD գունավոր էկրան, արտաքին էկրան FHD 7 դույմ6. Ձայնագրման տևողություն՝ 2640 րոպե 
7. Հիշողության քարտ՝ 128 GB8. Լուսարձակում՝ 2/3/5/10/15/20 նկար միանգամից9. Ինտերֆեյս՝ AV, HDMI USB,  SD/MMC,
10. Ձայնագրման ցիկլ՝ տարբեր, 1ր,2ր,5ր11. Օպերացիոն համակարգ՝ Windows 98/2000/ME/XP/Windows 7/Windows812. Մարտկոց՝ 4000mAh13. Չափեր՝ 70mm*40mm*20mm14. Աքսեսուարներ՝ USB, Մեքենայի լիցքավորման  լար՝ 100սմ15. Սնուցում 12В DC ± 10% 
16. Աշխատանքային պայմաններ  -30°С + 50°С</t>
  </si>
  <si>
    <t>Տեսախցիկ 180 աստիճան նկարահանման հնարավորությամբ, 128 GB հիշողությամբ: Հիմնական գործողություններ՝ հեռակառավարմամբ, լազերով, գիշերային տեսողությամբ:Լուծումներ;  Վիդեո՝  HDR 1920*1080 30fps,2304*1296 30fps, 2560*1080 30fps,      1920*1080 45fps, 1280*720 60fps    Նկար՝  21M(6144×3456 16：9)   (5M/8M/10M/12M/16M/21M   ֆորմատ; Վիդեո ֆորմատ՝ H.264 .AVI/ MPEG4(.mp4) MOV       Նկարի ֆորմատ՝ JPEGՕբյեկտիվ՝ 180 աստիճանի անկյուն Էկրան՝ 2.7 դյույմ, 16:9 FHD գունավոր էկրան, արտաքին էկրան FHD 7 դույմՁայնագրման տևողություն՝ 2640 րոպե 
Հիշողության քարտ՝ 128 GBԼուսարձակում՝ 2/3/5/10/15/20 նկար միանգամիցԻնտերֆեյս՝ AV, HDMI USB,  SD/MMC,
Ձայնագրման ցիկլ՝ տարբեր, 1ր,2ր,5րՕպերացիոն համակարգ՝ Windows 98/2000/ME/XP/Windows 7/Windows8
Մարտկոց՝ 4000mAh Չափեր՝ 70mm*40mm*20mm
Աքսեսուարներ՝ USB, Մեքենայի լիցքավորման  լար՝ 100սմ
Սնուցում 12В DC ± 10% Աշխատանքային պայմաններ  -30°С + 50°С</t>
  </si>
  <si>
    <t>Տեսակը` TBD-GA-110001 կամ համարժեքը.
1. Լույսաին համակարգի կոնֆիգուրացիան.
- Լուսաարձակումը երկկողմանի` առջևից և հետևից: 
-  8 լրակազմով, յուրաքանչյուրը`  5 Վտ առկայծվող լույսաճառագայթող դիոդներով (LED), ուղղորդող կողաին 2 LED-ով, յուրաքանչյուրը  1 Վտ հզորությամբ:2. Լույսաին ռեժիմի կառավարումը` հեռակառավարվող վահանակով` այնազդանշանաին համակագից:3. Համակարգի լուսամփոփը պատրաստված է կիսակարբոնատե ճկուն թափանցիկ նյութից, այլումինե շրջանակով, բարձրախոսը պաշտպանված է չժանգոտվող թիթեղով, ավտոմեքենաին ամրակցվող երկաթյա ամրակներով:
4. Աշխատանքաին լարումը` 12 Վ:5. Աշխատանքաին ընթացիկ ծախսը 3 Ա/ ժամ,/ մաքսիմում/:6. Լույսաճառագայթող դիոդների (LED) թարթման հաճախականությունը 300 անգամ/րոպեում: Լույսաճառագայթող դիոդների (LED) գույները կապուտ/կարմիր:
7. Շրջակա միջավայրի ջերմաստիճանը -40-ից+50 C:
8. Հերմետիկ փակ, լիովին պաշտպանված փոշուց և հզոր ջրաին շթից (IP65)9. Լուսամփոփի կարծրութըունը H410. Լուսամփոփի թափանցելիությունը&gt;90%11. Համակարգը համալրված է բարձրախոսով 150 Վտ 8 Oհմ հզորությամբ(HA-150W 8Ohm:350-5000Hz: 120－130dB) և ձայնաազդանշանային համակագից:
12. Չափսերը 1200X300X220 մմ, մաքուր քաշը 13 կգ, տարայով-15 կգ:
13. Երաշխիք- 12 ամիս:</t>
  </si>
  <si>
    <t>ՃԵԿ-ի խախտումների արձանագրում.
Իրական ժամանակում և ընթացքի ժամանակ պարեկային ավտոմոբիլին համընթաց և, կամ, հանդիպակաց ուղղությամբ շարժվող տրանսպորտային միջոցների շարժման բացարձակ արագության (ավտոմատ կամ միջամտությամբ ռեժիմներում) չափում և տրանսպորտային միջոցի շարժման նկարահանում.
Արագության որոշման սխալանքը' առավելագույնը +-2կմ/ժ.
ՃԵԿ-ի այլ խախտման նկարահանում ըստ էլեկտրոնային ազդանշանի. ՃԵԿ-ի խախտման հետևյալ պարամետրերի նկարագրում ու գրանցում' ՃԵԿ-ի խախտման տեսակի ընտրում Աշխարհագրական կոորդինատների ավտոմատ գրանցում. Ժամանակի և տևողության ավտոմատ նշում ՃԵԿ-ի խախտման հերթական համարի հատկացում.
- պարեկային ավտոմոբիլի հերթական համարի նշում.
Խախտման վայրի աշխարհագրական կոորդինատները (երկայնություն/լայնություն) Խախտման ամսաթիվը և ժամը
Պարեկային ավտոմոբիլի հերթական համարը
ՃԵԿ-ի խախտում կատարած ՏՄ ուղղությունը
Տեսագրման ցուցիչ Տեսագրման հերթական համարը
ՏՄ արագությունը որոշող սարքի փոփոխական ռեժիմ (ստացիոնար/ շարժման) Արագությանչափիչ սարքի հատկանիշ' ձեռքի/ ավտոմատ</t>
  </si>
  <si>
    <t>21.12.2015թ.</t>
  </si>
  <si>
    <t>Ա/Ձ Վարդան Ասատրյան</t>
  </si>
  <si>
    <t>Ա/Ձ Ռուզաննա Գրիգորյան</t>
  </si>
  <si>
    <t>Ա/Ձ Նարեկ Մայիլյան</t>
  </si>
  <si>
    <t>&lt;&lt;Տեխնոֆորում&gt;&gt; ՍՊԸ</t>
  </si>
  <si>
    <t>&lt;&lt;Լեգիոն 9&gt;&gt; ՍՊԸ</t>
  </si>
  <si>
    <t>15.01.2016թ.</t>
  </si>
  <si>
    <t>25.01.2016թ.</t>
  </si>
  <si>
    <t>12.02.2016թ.</t>
  </si>
  <si>
    <t>16.02.2016թ.</t>
  </si>
  <si>
    <t>17.02.2016թ.</t>
  </si>
  <si>
    <t xml:space="preserve">ՀՀ ԿԱ Ո-ԲԸՀԱՊՁԲ-2016/ՌՏ/ՃՈ/1 </t>
  </si>
  <si>
    <t>25.12.2016թ.</t>
  </si>
  <si>
    <t xml:space="preserve">ՀՀ ԿԱ Ո-ԲԸՀԱՊՁԲ-2016/ՌՏ/ՃՈ </t>
  </si>
  <si>
    <t>ք. Երևան, Հալաբյան 31 շենք, բն.10
Հեռ. (091) 24 34 90</t>
  </si>
  <si>
    <t>/89523544/</t>
  </si>
  <si>
    <t>/1570021450410100/</t>
  </si>
  <si>
    <t>vardan.asatryan.80@mail.ru</t>
  </si>
  <si>
    <t>2.--4</t>
  </si>
  <si>
    <t>Արարատի մ., ք. Վեդի, Վարդանյան 1-ին նրբ. տ. 5/1</t>
  </si>
  <si>
    <t>/04226994/</t>
  </si>
  <si>
    <t>/1570021975470100/</t>
  </si>
  <si>
    <t>legion-9@list.ru</t>
  </si>
  <si>
    <t>05.02.2016թ.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</si>
</sst>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10"/>
      <name val="Arial"/>
      <family val="2"/>
      <charset val="204"/>
    </font>
    <font>
      <sz val="10"/>
      <color theme="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9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5" fillId="0" borderId="1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9" fillId="0" borderId="1" xfId="1" applyFont="1" applyBorder="1" applyAlignment="1" applyProtection="1">
      <alignment horizontal="center" vertical="center"/>
    </xf>
    <xf numFmtId="0" fontId="9" fillId="0" borderId="1" xfId="1" applyFont="1" applyBorder="1" applyAlignment="1" applyProtection="1">
      <alignment horizontal="center" vertical="center" wrapText="1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egion-9@list.ru" TargetMode="External"/><Relationship Id="rId2" Type="http://schemas.openxmlformats.org/officeDocument/2006/relationships/hyperlink" Target="mailto:vardan.asatryan.80@mail.ru" TargetMode="External"/><Relationship Id="rId1" Type="http://schemas.openxmlformats.org/officeDocument/2006/relationships/hyperlink" Target="mailto:police-gnumner@rambler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7"/>
  <sheetViews>
    <sheetView tabSelected="1" topLeftCell="A52" zoomScale="130" zoomScaleNormal="130" workbookViewId="0">
      <selection activeCell="M63" sqref="M63"/>
    </sheetView>
  </sheetViews>
  <sheetFormatPr defaultColWidth="9.140625"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1" ht="17.25">
      <c r="A1" s="144" t="s">
        <v>9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1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144" t="s">
        <v>99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144" t="s">
        <v>101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1" ht="42" customHeight="1">
      <c r="A6" s="145" t="s">
        <v>102</v>
      </c>
      <c r="B6" s="145"/>
      <c r="C6" s="145"/>
      <c r="D6" s="145"/>
      <c r="E6" s="145"/>
      <c r="F6" s="145"/>
      <c r="G6" s="145"/>
      <c r="H6" s="145"/>
      <c r="I6" s="145"/>
      <c r="J6" s="145"/>
    </row>
    <row r="7" spans="1:11" ht="6" customHeight="1"/>
    <row r="8" spans="1:11" ht="12.75" customHeight="1">
      <c r="B8" s="72" t="s">
        <v>1</v>
      </c>
      <c r="C8" s="73"/>
      <c r="D8" s="73"/>
      <c r="E8" s="73"/>
      <c r="F8" s="73"/>
      <c r="G8" s="73"/>
      <c r="H8" s="73"/>
      <c r="I8" s="73"/>
      <c r="J8" s="74"/>
    </row>
    <row r="9" spans="1:11" ht="11.25" customHeight="1">
      <c r="B9" s="99" t="s">
        <v>2</v>
      </c>
      <c r="C9" s="99" t="s">
        <v>3</v>
      </c>
      <c r="D9" s="99" t="s">
        <v>4</v>
      </c>
      <c r="E9" s="72" t="s">
        <v>5</v>
      </c>
      <c r="F9" s="74"/>
      <c r="G9" s="72" t="s">
        <v>6</v>
      </c>
      <c r="H9" s="74"/>
      <c r="I9" s="148" t="s">
        <v>7</v>
      </c>
      <c r="J9" s="99" t="s">
        <v>88</v>
      </c>
    </row>
    <row r="10" spans="1:11" ht="10.5" customHeight="1">
      <c r="B10" s="100"/>
      <c r="C10" s="100"/>
      <c r="D10" s="100"/>
      <c r="E10" s="152" t="s">
        <v>85</v>
      </c>
      <c r="F10" s="81" t="s">
        <v>0</v>
      </c>
      <c r="G10" s="72" t="s">
        <v>8</v>
      </c>
      <c r="H10" s="74"/>
      <c r="I10" s="149"/>
      <c r="J10" s="100"/>
    </row>
    <row r="11" spans="1:11" ht="12.75" customHeight="1">
      <c r="B11" s="100"/>
      <c r="C11" s="100"/>
      <c r="D11" s="100"/>
      <c r="E11" s="153"/>
      <c r="F11" s="82"/>
      <c r="G11" s="150" t="s">
        <v>85</v>
      </c>
      <c r="H11" s="99" t="s">
        <v>0</v>
      </c>
      <c r="I11" s="149"/>
      <c r="J11" s="100"/>
    </row>
    <row r="12" spans="1:11" ht="12.75" customHeight="1">
      <c r="B12" s="100"/>
      <c r="C12" s="100"/>
      <c r="D12" s="100"/>
      <c r="E12" s="153"/>
      <c r="F12" s="82"/>
      <c r="G12" s="151"/>
      <c r="H12" s="100"/>
      <c r="I12" s="149"/>
      <c r="J12" s="101"/>
    </row>
    <row r="13" spans="1:11" s="7" customFormat="1" ht="223.5" customHeight="1">
      <c r="B13" s="37">
        <v>1</v>
      </c>
      <c r="C13" s="53" t="s">
        <v>103</v>
      </c>
      <c r="D13" s="54" t="s">
        <v>104</v>
      </c>
      <c r="E13" s="9"/>
      <c r="F13" s="52">
        <v>700</v>
      </c>
      <c r="G13" s="44"/>
      <c r="H13" s="46">
        <f>F13*K13</f>
        <v>108500000</v>
      </c>
      <c r="I13" s="170" t="s">
        <v>107</v>
      </c>
      <c r="J13" s="170" t="s">
        <v>108</v>
      </c>
      <c r="K13" s="55">
        <v>155000</v>
      </c>
    </row>
    <row r="14" spans="1:11" s="7" customFormat="1" ht="158.25" customHeight="1">
      <c r="B14" s="37">
        <v>2</v>
      </c>
      <c r="C14" s="53" t="s">
        <v>103</v>
      </c>
      <c r="D14" s="54" t="s">
        <v>104</v>
      </c>
      <c r="E14" s="9"/>
      <c r="F14" s="52">
        <v>70</v>
      </c>
      <c r="G14" s="46"/>
      <c r="H14" s="51">
        <f>F14*K14</f>
        <v>10500000</v>
      </c>
      <c r="I14" s="170" t="s">
        <v>109</v>
      </c>
      <c r="J14" s="170" t="s">
        <v>110</v>
      </c>
      <c r="K14" s="55">
        <v>150000</v>
      </c>
    </row>
    <row r="15" spans="1:11" s="7" customFormat="1" ht="187.5" customHeight="1">
      <c r="B15" s="45">
        <v>3</v>
      </c>
      <c r="C15" s="53" t="s">
        <v>105</v>
      </c>
      <c r="D15" s="54" t="s">
        <v>104</v>
      </c>
      <c r="E15" s="9"/>
      <c r="F15" s="52">
        <v>20</v>
      </c>
      <c r="G15" s="44"/>
      <c r="H15" s="51">
        <f>F15*K15</f>
        <v>7800000</v>
      </c>
      <c r="I15" s="170" t="s">
        <v>111</v>
      </c>
      <c r="J15" s="170" t="s">
        <v>111</v>
      </c>
      <c r="K15" s="55">
        <v>390000</v>
      </c>
    </row>
    <row r="16" spans="1:11" s="7" customFormat="1" ht="177.75" customHeight="1">
      <c r="B16" s="45">
        <v>4</v>
      </c>
      <c r="C16" s="53" t="s">
        <v>106</v>
      </c>
      <c r="D16" s="54" t="s">
        <v>104</v>
      </c>
      <c r="E16" s="9"/>
      <c r="F16" s="52">
        <v>20</v>
      </c>
      <c r="G16" s="43"/>
      <c r="H16" s="51">
        <f>F16*K16</f>
        <v>52000000</v>
      </c>
      <c r="I16" s="170" t="s">
        <v>112</v>
      </c>
      <c r="J16" s="170" t="s">
        <v>112</v>
      </c>
      <c r="K16" s="55">
        <v>2600000</v>
      </c>
    </row>
    <row r="17" spans="2:10" ht="9.75" customHeight="1">
      <c r="B17" s="146"/>
      <c r="C17" s="147"/>
      <c r="D17" s="146"/>
      <c r="E17" s="147"/>
      <c r="F17" s="146"/>
      <c r="G17" s="146"/>
      <c r="H17" s="146"/>
      <c r="I17" s="147"/>
      <c r="J17" s="146"/>
    </row>
    <row r="18" spans="2:10" ht="15" customHeight="1">
      <c r="B18" s="65" t="s">
        <v>10</v>
      </c>
      <c r="C18" s="66"/>
      <c r="D18" s="66"/>
      <c r="E18" s="66"/>
      <c r="F18" s="67"/>
      <c r="G18" s="72" t="s">
        <v>11</v>
      </c>
      <c r="H18" s="73"/>
      <c r="I18" s="73"/>
      <c r="J18" s="74"/>
    </row>
    <row r="19" spans="2:10" ht="9.75" customHeight="1">
      <c r="B19" s="69"/>
      <c r="C19" s="70"/>
      <c r="D19" s="70"/>
      <c r="E19" s="70"/>
      <c r="F19" s="70"/>
      <c r="G19" s="70"/>
      <c r="H19" s="70"/>
      <c r="I19" s="70"/>
      <c r="J19" s="71"/>
    </row>
    <row r="20" spans="2:10" ht="15" customHeight="1">
      <c r="B20" s="154" t="s">
        <v>12</v>
      </c>
      <c r="C20" s="155"/>
      <c r="D20" s="155"/>
      <c r="E20" s="155"/>
      <c r="F20" s="155"/>
      <c r="G20" s="155"/>
      <c r="H20" s="155"/>
      <c r="I20" s="155"/>
      <c r="J20" s="156"/>
    </row>
    <row r="21" spans="2:10" ht="13.5" customHeight="1">
      <c r="B21" s="95" t="s">
        <v>13</v>
      </c>
      <c r="C21" s="95"/>
      <c r="D21" s="95" t="s">
        <v>14</v>
      </c>
      <c r="E21" s="95"/>
      <c r="F21" s="18" t="s">
        <v>15</v>
      </c>
      <c r="G21" s="18" t="s">
        <v>16</v>
      </c>
      <c r="H21" s="30" t="s">
        <v>17</v>
      </c>
      <c r="I21" s="157" t="s">
        <v>18</v>
      </c>
      <c r="J21" s="158"/>
    </row>
    <row r="22" spans="2:10" ht="13.5" customHeight="1">
      <c r="B22" s="84" t="s">
        <v>84</v>
      </c>
      <c r="C22" s="84"/>
      <c r="D22" s="84" t="s">
        <v>55</v>
      </c>
      <c r="E22" s="84"/>
      <c r="F22" s="36" t="s">
        <v>55</v>
      </c>
      <c r="G22" s="36" t="s">
        <v>86</v>
      </c>
      <c r="H22" s="39"/>
      <c r="I22" s="84" t="s">
        <v>56</v>
      </c>
      <c r="J22" s="84"/>
    </row>
    <row r="23" spans="2:10" ht="11.25" customHeight="1">
      <c r="B23" s="69"/>
      <c r="C23" s="70"/>
      <c r="D23" s="70"/>
      <c r="E23" s="70"/>
      <c r="F23" s="70"/>
      <c r="G23" s="70"/>
      <c r="H23" s="70"/>
      <c r="I23" s="70"/>
      <c r="J23" s="71"/>
    </row>
    <row r="24" spans="2:10" ht="16.5" customHeight="1">
      <c r="B24" s="162" t="s">
        <v>19</v>
      </c>
      <c r="C24" s="162"/>
      <c r="D24" s="162"/>
      <c r="E24" s="162"/>
      <c r="F24" s="162"/>
      <c r="G24" s="157" t="s">
        <v>113</v>
      </c>
      <c r="H24" s="114"/>
      <c r="I24" s="114"/>
      <c r="J24" s="115"/>
    </row>
    <row r="25" spans="2:10" ht="13.5" customHeight="1">
      <c r="B25" s="125" t="s">
        <v>72</v>
      </c>
      <c r="C25" s="107"/>
      <c r="D25" s="107"/>
      <c r="E25" s="107"/>
      <c r="F25" s="107"/>
      <c r="G25" s="159"/>
      <c r="H25" s="160"/>
      <c r="I25" s="160"/>
      <c r="J25" s="161"/>
    </row>
    <row r="26" spans="2:10" ht="24" customHeight="1">
      <c r="B26" s="125" t="s">
        <v>23</v>
      </c>
      <c r="C26" s="107"/>
      <c r="D26" s="107"/>
      <c r="E26" s="107"/>
      <c r="F26" s="126"/>
      <c r="G26" s="28"/>
      <c r="H26" s="5" t="s">
        <v>21</v>
      </c>
      <c r="I26" s="116" t="s">
        <v>22</v>
      </c>
      <c r="J26" s="117"/>
    </row>
    <row r="27" spans="2:10" ht="13.5" customHeight="1">
      <c r="B27" s="127"/>
      <c r="C27" s="128"/>
      <c r="D27" s="128"/>
      <c r="E27" s="128"/>
      <c r="F27" s="129"/>
      <c r="G27" s="29">
        <v>1</v>
      </c>
      <c r="H27" s="9"/>
      <c r="I27" s="118"/>
      <c r="J27" s="119"/>
    </row>
    <row r="28" spans="2:10" ht="13.5" customHeight="1">
      <c r="B28" s="130"/>
      <c r="C28" s="131"/>
      <c r="D28" s="131"/>
      <c r="E28" s="131"/>
      <c r="F28" s="132"/>
      <c r="G28" s="29" t="s">
        <v>20</v>
      </c>
      <c r="H28" s="9"/>
      <c r="I28" s="118"/>
      <c r="J28" s="119"/>
    </row>
    <row r="29" spans="2:10" ht="13.5" customHeight="1">
      <c r="B29" s="122"/>
      <c r="C29" s="123"/>
      <c r="D29" s="123"/>
      <c r="E29" s="123"/>
      <c r="F29" s="124"/>
      <c r="G29" s="19"/>
      <c r="H29" s="2"/>
      <c r="I29" s="142"/>
      <c r="J29" s="143"/>
    </row>
    <row r="30" spans="2:10" ht="13.5" customHeight="1">
      <c r="B30" s="69"/>
      <c r="C30" s="70"/>
      <c r="D30" s="70"/>
      <c r="E30" s="70"/>
      <c r="F30" s="70"/>
      <c r="G30" s="70"/>
      <c r="H30" s="70"/>
      <c r="I30" s="70"/>
      <c r="J30" s="71"/>
    </row>
    <row r="31" spans="2:10" ht="13.5" customHeight="1">
      <c r="B31" s="141" t="s">
        <v>24</v>
      </c>
      <c r="C31" s="133" t="s">
        <v>25</v>
      </c>
      <c r="D31" s="134"/>
      <c r="E31" s="137" t="s">
        <v>26</v>
      </c>
      <c r="F31" s="137"/>
      <c r="G31" s="137"/>
      <c r="H31" s="137"/>
      <c r="I31" s="137"/>
      <c r="J31" s="137"/>
    </row>
    <row r="32" spans="2:10" ht="13.5" customHeight="1">
      <c r="B32" s="141"/>
      <c r="C32" s="135"/>
      <c r="D32" s="136"/>
      <c r="E32" s="138" t="s">
        <v>27</v>
      </c>
      <c r="F32" s="139"/>
      <c r="G32" s="139"/>
      <c r="H32" s="139"/>
      <c r="I32" s="139"/>
      <c r="J32" s="140"/>
    </row>
    <row r="33" spans="2:10" ht="13.5" customHeight="1">
      <c r="B33" s="141"/>
      <c r="C33" s="135"/>
      <c r="D33" s="136"/>
      <c r="E33" s="121" t="s">
        <v>28</v>
      </c>
      <c r="F33" s="121"/>
      <c r="G33" s="120" t="s">
        <v>29</v>
      </c>
      <c r="H33" s="120"/>
      <c r="I33" s="113" t="s">
        <v>30</v>
      </c>
      <c r="J33" s="113"/>
    </row>
    <row r="34" spans="2:10" ht="36.75" customHeight="1">
      <c r="B34" s="141"/>
      <c r="C34" s="135"/>
      <c r="D34" s="136"/>
      <c r="E34" s="25" t="s">
        <v>85</v>
      </c>
      <c r="F34" s="26" t="s">
        <v>0</v>
      </c>
      <c r="G34" s="20" t="s">
        <v>85</v>
      </c>
      <c r="H34" s="21" t="s">
        <v>0</v>
      </c>
      <c r="I34" s="8" t="s">
        <v>85</v>
      </c>
      <c r="J34" s="42" t="s">
        <v>0</v>
      </c>
    </row>
    <row r="35" spans="2:10" s="17" customFormat="1" ht="13.5" customHeight="1">
      <c r="B35" s="171" t="s">
        <v>31</v>
      </c>
      <c r="C35" s="89" t="s">
        <v>114</v>
      </c>
      <c r="D35" s="89"/>
      <c r="E35" s="49"/>
      <c r="F35" s="63">
        <v>108450000</v>
      </c>
      <c r="G35" s="41"/>
      <c r="H35" s="41"/>
      <c r="I35" s="40"/>
      <c r="J35" s="63">
        <v>108450000</v>
      </c>
    </row>
    <row r="36" spans="2:10" s="17" customFormat="1" ht="13.5" customHeight="1">
      <c r="B36" s="172"/>
      <c r="C36" s="89" t="s">
        <v>115</v>
      </c>
      <c r="D36" s="89"/>
      <c r="E36" s="61"/>
      <c r="F36" s="63">
        <v>119000000</v>
      </c>
      <c r="G36" s="41"/>
      <c r="H36" s="41"/>
      <c r="I36" s="40"/>
      <c r="J36" s="63">
        <v>119000000</v>
      </c>
    </row>
    <row r="37" spans="2:10" s="17" customFormat="1" ht="13.5" customHeight="1">
      <c r="B37" s="172"/>
      <c r="C37" s="89" t="s">
        <v>116</v>
      </c>
      <c r="D37" s="89"/>
      <c r="E37" s="61"/>
      <c r="F37" s="63">
        <v>127000000</v>
      </c>
      <c r="G37" s="41"/>
      <c r="H37" s="41"/>
      <c r="I37" s="40"/>
      <c r="J37" s="63">
        <v>127000000</v>
      </c>
    </row>
    <row r="38" spans="2:10" s="17" customFormat="1" ht="13.5" customHeight="1">
      <c r="B38" s="173"/>
      <c r="C38" s="89" t="s">
        <v>117</v>
      </c>
      <c r="D38" s="89"/>
      <c r="E38" s="61"/>
      <c r="F38" s="63">
        <v>134000000</v>
      </c>
      <c r="G38" s="41"/>
      <c r="H38" s="41">
        <f t="shared" ref="H38:H50" si="0">SUM(J38-F38)</f>
        <v>26800000</v>
      </c>
      <c r="I38" s="40"/>
      <c r="J38" s="177">
        <f>F38*12/10</f>
        <v>160800000</v>
      </c>
    </row>
    <row r="39" spans="2:10" ht="13.5" customHeight="1">
      <c r="B39" s="174" t="s">
        <v>32</v>
      </c>
      <c r="C39" s="89" t="s">
        <v>118</v>
      </c>
      <c r="D39" s="89"/>
      <c r="E39" s="48"/>
      <c r="F39" s="63">
        <v>10450000</v>
      </c>
      <c r="G39" s="41"/>
      <c r="H39" s="41"/>
      <c r="I39" s="40"/>
      <c r="J39" s="63">
        <v>10450000</v>
      </c>
    </row>
    <row r="40" spans="2:10" ht="13.5" customHeight="1">
      <c r="B40" s="175"/>
      <c r="C40" s="89" t="s">
        <v>115</v>
      </c>
      <c r="D40" s="89"/>
      <c r="E40" s="62"/>
      <c r="F40" s="63">
        <v>12000000</v>
      </c>
      <c r="G40" s="41"/>
      <c r="H40" s="41"/>
      <c r="I40" s="40"/>
      <c r="J40" s="63">
        <v>12000000</v>
      </c>
    </row>
    <row r="41" spans="2:10" ht="13.5" customHeight="1">
      <c r="B41" s="175"/>
      <c r="C41" s="89" t="s">
        <v>116</v>
      </c>
      <c r="D41" s="89"/>
      <c r="E41" s="62"/>
      <c r="F41" s="63">
        <v>15000000</v>
      </c>
      <c r="G41" s="41"/>
      <c r="H41" s="41"/>
      <c r="I41" s="40"/>
      <c r="J41" s="63">
        <v>15000000</v>
      </c>
    </row>
    <row r="42" spans="2:10" ht="13.5" customHeight="1">
      <c r="B42" s="176"/>
      <c r="C42" s="89" t="s">
        <v>117</v>
      </c>
      <c r="D42" s="89"/>
      <c r="E42" s="62"/>
      <c r="F42" s="63">
        <v>17500000</v>
      </c>
      <c r="G42" s="41"/>
      <c r="H42" s="41">
        <f t="shared" si="0"/>
        <v>3500000</v>
      </c>
      <c r="I42" s="40"/>
      <c r="J42" s="177">
        <f>F42*12/10</f>
        <v>21000000</v>
      </c>
    </row>
    <row r="43" spans="2:10" ht="13.5" customHeight="1">
      <c r="B43" s="174" t="s">
        <v>33</v>
      </c>
      <c r="C43" s="89" t="s">
        <v>118</v>
      </c>
      <c r="D43" s="89"/>
      <c r="E43" s="47"/>
      <c r="F43" s="63">
        <v>7700000</v>
      </c>
      <c r="G43" s="41"/>
      <c r="H43" s="41"/>
      <c r="I43" s="40"/>
      <c r="J43" s="63">
        <v>7700000</v>
      </c>
    </row>
    <row r="44" spans="2:10" ht="13.5" customHeight="1">
      <c r="B44" s="175"/>
      <c r="C44" s="89" t="s">
        <v>115</v>
      </c>
      <c r="D44" s="89"/>
      <c r="E44" s="63"/>
      <c r="F44" s="63">
        <v>8800000</v>
      </c>
      <c r="G44" s="41"/>
      <c r="H44" s="41"/>
      <c r="I44" s="40"/>
      <c r="J44" s="63">
        <v>8800000</v>
      </c>
    </row>
    <row r="45" spans="2:10" ht="13.5" customHeight="1">
      <c r="B45" s="175"/>
      <c r="C45" s="89" t="s">
        <v>116</v>
      </c>
      <c r="D45" s="89"/>
      <c r="E45" s="63"/>
      <c r="F45" s="63">
        <v>9000000</v>
      </c>
      <c r="G45" s="41"/>
      <c r="H45" s="41"/>
      <c r="I45" s="40"/>
      <c r="J45" s="63">
        <v>9000000</v>
      </c>
    </row>
    <row r="46" spans="2:10" ht="13.5" customHeight="1">
      <c r="B46" s="176"/>
      <c r="C46" s="89" t="s">
        <v>117</v>
      </c>
      <c r="D46" s="89"/>
      <c r="E46" s="63"/>
      <c r="F46" s="63">
        <v>10000000</v>
      </c>
      <c r="G46" s="41"/>
      <c r="H46" s="41">
        <f t="shared" si="0"/>
        <v>2000000</v>
      </c>
      <c r="I46" s="40"/>
      <c r="J46" s="177">
        <f>F46*12/10</f>
        <v>12000000</v>
      </c>
    </row>
    <row r="47" spans="2:10" ht="13.5" customHeight="1">
      <c r="B47" s="174" t="s">
        <v>34</v>
      </c>
      <c r="C47" s="89" t="s">
        <v>118</v>
      </c>
      <c r="D47" s="89"/>
      <c r="E47" s="47"/>
      <c r="F47" s="63">
        <v>52000000</v>
      </c>
      <c r="G47" s="41"/>
      <c r="H47" s="41"/>
      <c r="I47" s="40"/>
      <c r="J47" s="63">
        <v>52000000</v>
      </c>
    </row>
    <row r="48" spans="2:10" ht="13.5" customHeight="1">
      <c r="B48" s="175"/>
      <c r="C48" s="89" t="s">
        <v>116</v>
      </c>
      <c r="D48" s="89"/>
      <c r="E48" s="63"/>
      <c r="F48" s="63">
        <v>57000000</v>
      </c>
      <c r="G48" s="41"/>
      <c r="H48" s="41"/>
      <c r="I48" s="40"/>
      <c r="J48" s="63">
        <v>57000000</v>
      </c>
    </row>
    <row r="49" spans="2:10" ht="13.5" customHeight="1">
      <c r="B49" s="175"/>
      <c r="C49" s="89" t="s">
        <v>115</v>
      </c>
      <c r="D49" s="89"/>
      <c r="E49" s="63"/>
      <c r="F49" s="63">
        <v>58000000</v>
      </c>
      <c r="G49" s="41"/>
      <c r="H49" s="41"/>
      <c r="I49" s="40"/>
      <c r="J49" s="63">
        <v>58000000</v>
      </c>
    </row>
    <row r="50" spans="2:10" ht="13.5" customHeight="1">
      <c r="B50" s="176"/>
      <c r="C50" s="89" t="s">
        <v>117</v>
      </c>
      <c r="D50" s="89"/>
      <c r="E50" s="63"/>
      <c r="F50" s="63">
        <v>60000000</v>
      </c>
      <c r="G50" s="41"/>
      <c r="H50" s="41">
        <f t="shared" si="0"/>
        <v>12000000</v>
      </c>
      <c r="I50" s="40"/>
      <c r="J50" s="177">
        <f>F50*12/10</f>
        <v>72000000</v>
      </c>
    </row>
    <row r="51" spans="2:10" ht="13.5" customHeight="1">
      <c r="B51" s="72" t="s">
        <v>35</v>
      </c>
      <c r="C51" s="93"/>
      <c r="D51" s="94"/>
      <c r="E51" s="167" t="s">
        <v>98</v>
      </c>
      <c r="F51" s="73"/>
      <c r="G51" s="73"/>
      <c r="H51" s="73"/>
      <c r="I51" s="73"/>
      <c r="J51" s="74"/>
    </row>
    <row r="52" spans="2:10" ht="13.5" customHeight="1">
      <c r="B52" s="69"/>
      <c r="C52" s="70"/>
      <c r="D52" s="70"/>
      <c r="E52" s="70"/>
      <c r="F52" s="70"/>
      <c r="G52" s="70"/>
      <c r="H52" s="70"/>
      <c r="I52" s="70"/>
      <c r="J52" s="71"/>
    </row>
    <row r="53" spans="2:10" ht="13.5" customHeight="1">
      <c r="B53" s="65" t="s">
        <v>36</v>
      </c>
      <c r="C53" s="66"/>
      <c r="D53" s="66"/>
      <c r="E53" s="66"/>
      <c r="F53" s="66"/>
      <c r="G53" s="66"/>
      <c r="H53" s="66"/>
      <c r="I53" s="66"/>
      <c r="J53" s="67"/>
    </row>
    <row r="54" spans="2:10" ht="13.5" customHeight="1">
      <c r="B54" s="95" t="s">
        <v>39</v>
      </c>
      <c r="C54" s="96" t="s">
        <v>38</v>
      </c>
      <c r="D54" s="65" t="s">
        <v>37</v>
      </c>
      <c r="E54" s="66"/>
      <c r="F54" s="66"/>
      <c r="G54" s="66"/>
      <c r="H54" s="66"/>
      <c r="I54" s="66"/>
      <c r="J54" s="67"/>
    </row>
    <row r="55" spans="2:10" ht="104.25" customHeight="1">
      <c r="B55" s="95"/>
      <c r="C55" s="97"/>
      <c r="D55" s="27" t="s">
        <v>40</v>
      </c>
      <c r="E55" s="6" t="s">
        <v>41</v>
      </c>
      <c r="F55" s="23" t="s">
        <v>82</v>
      </c>
      <c r="G55" s="24" t="s">
        <v>43</v>
      </c>
      <c r="H55" s="5" t="s">
        <v>42</v>
      </c>
      <c r="I55" s="75" t="s">
        <v>44</v>
      </c>
      <c r="J55" s="98"/>
    </row>
    <row r="56" spans="2:10" ht="11.25" customHeight="1">
      <c r="B56" s="14"/>
      <c r="C56" s="12"/>
      <c r="D56" s="11"/>
      <c r="E56" s="11"/>
      <c r="F56" s="13"/>
      <c r="G56" s="22"/>
      <c r="H56" s="10"/>
      <c r="I56" s="168"/>
      <c r="J56" s="169"/>
    </row>
    <row r="57" spans="2:10" ht="13.5" customHeight="1">
      <c r="B57" s="154" t="s">
        <v>90</v>
      </c>
      <c r="C57" s="155"/>
      <c r="D57" s="155"/>
      <c r="E57" s="155"/>
      <c r="F57" s="155"/>
      <c r="G57" s="155"/>
      <c r="H57" s="155"/>
      <c r="I57" s="155"/>
      <c r="J57" s="156"/>
    </row>
    <row r="58" spans="2:10" ht="15" customHeight="1">
      <c r="B58" s="91" t="s">
        <v>35</v>
      </c>
      <c r="C58" s="92"/>
      <c r="D58" s="75" t="s">
        <v>100</v>
      </c>
      <c r="E58" s="76"/>
      <c r="F58" s="76"/>
      <c r="G58" s="76"/>
      <c r="H58" s="76"/>
      <c r="I58" s="76"/>
      <c r="J58" s="77"/>
    </row>
    <row r="59" spans="2:10" ht="12" customHeight="1">
      <c r="B59" s="103"/>
      <c r="C59" s="104"/>
      <c r="D59" s="104"/>
      <c r="E59" s="104"/>
      <c r="F59" s="104"/>
      <c r="G59" s="104"/>
      <c r="H59" s="104"/>
      <c r="I59" s="104"/>
      <c r="J59" s="105"/>
    </row>
    <row r="60" spans="2:10" ht="12" customHeight="1">
      <c r="B60" s="163" t="s">
        <v>91</v>
      </c>
      <c r="C60" s="163"/>
      <c r="D60" s="163"/>
      <c r="E60" s="163"/>
      <c r="F60" s="90" t="s">
        <v>119</v>
      </c>
      <c r="G60" s="90"/>
      <c r="H60" s="90"/>
      <c r="I60" s="90"/>
      <c r="J60" s="90"/>
    </row>
    <row r="61" spans="2:10" ht="12" customHeight="1">
      <c r="B61" s="163" t="s">
        <v>92</v>
      </c>
      <c r="C61" s="163"/>
      <c r="D61" s="163"/>
      <c r="E61" s="163"/>
      <c r="F61" s="102" t="s">
        <v>93</v>
      </c>
      <c r="G61" s="102"/>
      <c r="H61" s="102"/>
      <c r="I61" s="102"/>
      <c r="J61" s="50" t="s">
        <v>94</v>
      </c>
    </row>
    <row r="62" spans="2:10" ht="12" customHeight="1">
      <c r="B62" s="163"/>
      <c r="C62" s="163"/>
      <c r="D62" s="163"/>
      <c r="E62" s="163"/>
      <c r="F62" s="90" t="s">
        <v>120</v>
      </c>
      <c r="G62" s="90"/>
      <c r="H62" s="90"/>
      <c r="I62" s="90"/>
      <c r="J62" s="60" t="s">
        <v>136</v>
      </c>
    </row>
    <row r="63" spans="2:10" ht="21.75" customHeight="1">
      <c r="B63" s="163" t="s">
        <v>95</v>
      </c>
      <c r="C63" s="163"/>
      <c r="D63" s="163"/>
      <c r="E63" s="163"/>
      <c r="F63" s="90" t="s">
        <v>121</v>
      </c>
      <c r="G63" s="90"/>
      <c r="H63" s="90"/>
      <c r="I63" s="90"/>
      <c r="J63" s="90"/>
    </row>
    <row r="64" spans="2:10" ht="25.5" customHeight="1">
      <c r="B64" s="163" t="s">
        <v>96</v>
      </c>
      <c r="C64" s="163"/>
      <c r="D64" s="163"/>
      <c r="E64" s="163"/>
      <c r="F64" s="90" t="s">
        <v>122</v>
      </c>
      <c r="G64" s="90"/>
      <c r="H64" s="90"/>
      <c r="I64" s="90"/>
      <c r="J64" s="90"/>
    </row>
    <row r="65" spans="2:10" ht="13.5" customHeight="1">
      <c r="B65" s="163" t="s">
        <v>97</v>
      </c>
      <c r="C65" s="163"/>
      <c r="D65" s="163"/>
      <c r="E65" s="163"/>
      <c r="F65" s="90" t="s">
        <v>123</v>
      </c>
      <c r="G65" s="90"/>
      <c r="H65" s="90"/>
      <c r="I65" s="90"/>
      <c r="J65" s="90"/>
    </row>
    <row r="66" spans="2:10" ht="10.5" customHeight="1">
      <c r="B66" s="33"/>
      <c r="C66" s="34"/>
      <c r="D66" s="31"/>
      <c r="E66" s="31"/>
      <c r="F66" s="31"/>
      <c r="G66" s="31"/>
      <c r="H66" s="31"/>
      <c r="I66" s="31"/>
      <c r="J66" s="32"/>
    </row>
    <row r="67" spans="2:10" ht="13.5" customHeight="1">
      <c r="B67" s="99" t="s">
        <v>2</v>
      </c>
      <c r="C67" s="99" t="s">
        <v>45</v>
      </c>
      <c r="D67" s="65" t="s">
        <v>46</v>
      </c>
      <c r="E67" s="66"/>
      <c r="F67" s="66"/>
      <c r="G67" s="66"/>
      <c r="H67" s="66"/>
      <c r="I67" s="66"/>
      <c r="J67" s="67"/>
    </row>
    <row r="68" spans="2:10" ht="13.5" customHeight="1">
      <c r="B68" s="100"/>
      <c r="C68" s="100"/>
      <c r="D68" s="148" t="s">
        <v>47</v>
      </c>
      <c r="E68" s="164"/>
      <c r="F68" s="81" t="s">
        <v>48</v>
      </c>
      <c r="G68" s="81" t="s">
        <v>49</v>
      </c>
      <c r="H68" s="81" t="s">
        <v>50</v>
      </c>
      <c r="I68" s="72" t="s">
        <v>51</v>
      </c>
      <c r="J68" s="74"/>
    </row>
    <row r="69" spans="2:10" ht="13.5" customHeight="1">
      <c r="B69" s="100"/>
      <c r="C69" s="100"/>
      <c r="D69" s="165"/>
      <c r="E69" s="166"/>
      <c r="F69" s="82"/>
      <c r="G69" s="82"/>
      <c r="H69" s="82"/>
      <c r="I69" s="65" t="s">
        <v>27</v>
      </c>
      <c r="J69" s="67"/>
    </row>
    <row r="70" spans="2:10" ht="13.5" customHeight="1">
      <c r="B70" s="101"/>
      <c r="C70" s="101"/>
      <c r="D70" s="167"/>
      <c r="E70" s="94"/>
      <c r="F70" s="83"/>
      <c r="G70" s="83"/>
      <c r="H70" s="83"/>
      <c r="I70" s="63" t="s">
        <v>89</v>
      </c>
      <c r="J70" s="63" t="s">
        <v>30</v>
      </c>
    </row>
    <row r="71" spans="2:10" ht="12.75" customHeight="1">
      <c r="B71" s="59" t="s">
        <v>52</v>
      </c>
      <c r="C71" s="163" t="s">
        <v>118</v>
      </c>
      <c r="D71" s="163" t="s">
        <v>124</v>
      </c>
      <c r="E71" s="163"/>
      <c r="F71" s="102" t="s">
        <v>123</v>
      </c>
      <c r="G71" s="102" t="s">
        <v>125</v>
      </c>
      <c r="H71" s="90"/>
      <c r="I71" s="178" t="s">
        <v>87</v>
      </c>
      <c r="J71" s="179"/>
    </row>
    <row r="72" spans="2:10" ht="12.75" customHeight="1">
      <c r="B72" s="180">
        <v>2</v>
      </c>
      <c r="C72" s="163"/>
      <c r="D72" s="163"/>
      <c r="E72" s="163"/>
      <c r="F72" s="102"/>
      <c r="G72" s="102"/>
      <c r="H72" s="90"/>
      <c r="I72" s="63"/>
      <c r="J72" s="63">
        <v>10449999</v>
      </c>
    </row>
    <row r="73" spans="2:10" ht="12.75" customHeight="1">
      <c r="B73" s="180">
        <v>3</v>
      </c>
      <c r="C73" s="163"/>
      <c r="D73" s="163"/>
      <c r="E73" s="163"/>
      <c r="F73" s="102"/>
      <c r="G73" s="102"/>
      <c r="H73" s="90"/>
      <c r="I73" s="63"/>
      <c r="J73" s="63">
        <v>7700000</v>
      </c>
    </row>
    <row r="74" spans="2:10" ht="12.75" customHeight="1">
      <c r="B74" s="180">
        <v>4</v>
      </c>
      <c r="C74" s="163"/>
      <c r="D74" s="163"/>
      <c r="E74" s="163"/>
      <c r="F74" s="102"/>
      <c r="G74" s="102"/>
      <c r="H74" s="90"/>
      <c r="I74" s="63"/>
      <c r="J74" s="63">
        <v>52000000</v>
      </c>
    </row>
    <row r="75" spans="2:10" ht="12.75" customHeight="1">
      <c r="B75" s="60" t="s">
        <v>53</v>
      </c>
      <c r="C75" s="163"/>
      <c r="D75" s="163"/>
      <c r="E75" s="163"/>
      <c r="F75" s="102"/>
      <c r="G75" s="102"/>
      <c r="H75" s="90"/>
      <c r="I75" s="38" t="s">
        <v>54</v>
      </c>
      <c r="J75" s="35">
        <f>SUM(J72:J74)</f>
        <v>70149999</v>
      </c>
    </row>
    <row r="76" spans="2:10" ht="12.75" customHeight="1">
      <c r="B76" s="181" t="s">
        <v>52</v>
      </c>
      <c r="C76" s="163" t="s">
        <v>114</v>
      </c>
      <c r="D76" s="163" t="s">
        <v>126</v>
      </c>
      <c r="E76" s="163"/>
      <c r="F76" s="102" t="s">
        <v>123</v>
      </c>
      <c r="G76" s="102" t="s">
        <v>125</v>
      </c>
      <c r="H76" s="90"/>
      <c r="I76" s="182" t="s">
        <v>87</v>
      </c>
      <c r="J76" s="179"/>
    </row>
    <row r="77" spans="2:10" ht="12.75" customHeight="1">
      <c r="B77" s="183">
        <v>1</v>
      </c>
      <c r="C77" s="163"/>
      <c r="D77" s="163"/>
      <c r="E77" s="163"/>
      <c r="F77" s="102"/>
      <c r="G77" s="102"/>
      <c r="H77" s="90"/>
      <c r="I77" s="58"/>
      <c r="J77" s="62">
        <v>108449999</v>
      </c>
    </row>
    <row r="78" spans="2:10" ht="12.75" customHeight="1">
      <c r="B78" s="184" t="s">
        <v>53</v>
      </c>
      <c r="C78" s="163"/>
      <c r="D78" s="163"/>
      <c r="E78" s="163"/>
      <c r="F78" s="102"/>
      <c r="G78" s="102"/>
      <c r="H78" s="90"/>
      <c r="I78" s="38" t="s">
        <v>54</v>
      </c>
      <c r="J78" s="35">
        <f>SUM(J77:J77)</f>
        <v>108449999</v>
      </c>
    </row>
    <row r="79" spans="2:10" ht="12.75" customHeight="1">
      <c r="B79" s="85" t="s">
        <v>57</v>
      </c>
      <c r="C79" s="86"/>
      <c r="D79" s="86"/>
      <c r="E79" s="86"/>
      <c r="F79" s="86"/>
      <c r="G79" s="86"/>
      <c r="H79" s="87"/>
      <c r="I79" s="88"/>
      <c r="J79" s="2"/>
    </row>
    <row r="80" spans="2:10" ht="24" customHeight="1">
      <c r="B80" s="63" t="s">
        <v>83</v>
      </c>
      <c r="C80" s="63" t="s">
        <v>45</v>
      </c>
      <c r="D80" s="72" t="s">
        <v>58</v>
      </c>
      <c r="E80" s="73"/>
      <c r="F80" s="73"/>
      <c r="G80" s="89" t="s">
        <v>73</v>
      </c>
      <c r="H80" s="89"/>
      <c r="I80" s="63" t="s">
        <v>60</v>
      </c>
      <c r="J80" s="62" t="s">
        <v>59</v>
      </c>
    </row>
    <row r="81" spans="2:10" ht="24" customHeight="1">
      <c r="B81" s="63">
        <v>1</v>
      </c>
      <c r="C81" s="63" t="s">
        <v>114</v>
      </c>
      <c r="D81" s="72" t="s">
        <v>127</v>
      </c>
      <c r="E81" s="73"/>
      <c r="F81" s="74"/>
      <c r="G81" s="72" t="s">
        <v>128</v>
      </c>
      <c r="H81" s="74"/>
      <c r="I81" s="63" t="s">
        <v>129</v>
      </c>
      <c r="J81" s="185" t="s">
        <v>130</v>
      </c>
    </row>
    <row r="82" spans="2:10" ht="21" customHeight="1">
      <c r="B82" s="63" t="s">
        <v>131</v>
      </c>
      <c r="C82" s="63" t="s">
        <v>118</v>
      </c>
      <c r="D82" s="72" t="s">
        <v>132</v>
      </c>
      <c r="E82" s="73"/>
      <c r="F82" s="74"/>
      <c r="G82" s="72" t="s">
        <v>133</v>
      </c>
      <c r="H82" s="74"/>
      <c r="I82" s="63" t="s">
        <v>134</v>
      </c>
      <c r="J82" s="186" t="s">
        <v>135</v>
      </c>
    </row>
    <row r="83" spans="2:10" ht="11.25" customHeight="1">
      <c r="B83" s="110"/>
      <c r="C83" s="111"/>
      <c r="D83" s="111"/>
      <c r="E83" s="111"/>
      <c r="F83" s="111"/>
      <c r="G83" s="111"/>
      <c r="H83" s="111"/>
      <c r="I83" s="111"/>
      <c r="J83" s="112"/>
    </row>
    <row r="84" spans="2:10" ht="15" customHeight="1">
      <c r="B84" s="91" t="s">
        <v>35</v>
      </c>
      <c r="C84" s="106"/>
      <c r="D84" s="106"/>
      <c r="E84" s="106"/>
      <c r="F84" s="106"/>
      <c r="G84" s="106"/>
      <c r="H84" s="106"/>
      <c r="I84" s="56"/>
      <c r="J84" s="57"/>
    </row>
    <row r="85" spans="2:10" ht="13.5" customHeight="1">
      <c r="B85" s="187"/>
      <c r="C85" s="188"/>
      <c r="D85" s="188"/>
      <c r="E85" s="188"/>
      <c r="F85" s="188"/>
      <c r="G85" s="188"/>
      <c r="H85" s="188"/>
      <c r="I85" s="188"/>
      <c r="J85" s="189"/>
    </row>
    <row r="86" spans="2:10" ht="23.25" customHeight="1">
      <c r="B86" s="75" t="s">
        <v>61</v>
      </c>
      <c r="C86" s="76"/>
      <c r="D86" s="76"/>
      <c r="E86" s="76"/>
      <c r="F86" s="76"/>
      <c r="G86" s="76"/>
      <c r="H86" s="76"/>
      <c r="I86" s="56"/>
      <c r="J86" s="57"/>
    </row>
    <row r="87" spans="2:10" ht="13.5" customHeight="1">
      <c r="B87" s="78"/>
      <c r="C87" s="79"/>
      <c r="D87" s="79"/>
      <c r="E87" s="79"/>
      <c r="F87" s="79"/>
      <c r="G87" s="79"/>
      <c r="H87" s="79"/>
      <c r="I87" s="79"/>
      <c r="J87" s="80"/>
    </row>
    <row r="88" spans="2:10" ht="26.25" customHeight="1">
      <c r="B88" s="75" t="s">
        <v>62</v>
      </c>
      <c r="C88" s="76"/>
      <c r="D88" s="76"/>
      <c r="E88" s="76"/>
      <c r="F88" s="76"/>
      <c r="G88" s="76"/>
      <c r="H88" s="76"/>
      <c r="I88" s="56"/>
      <c r="J88" s="57"/>
    </row>
    <row r="89" spans="2:10" ht="12" customHeight="1">
      <c r="B89" s="78"/>
      <c r="C89" s="79"/>
      <c r="D89" s="79"/>
      <c r="E89" s="79"/>
      <c r="F89" s="79"/>
      <c r="G89" s="79"/>
      <c r="H89" s="79"/>
      <c r="I89" s="79"/>
      <c r="J89" s="80"/>
    </row>
    <row r="90" spans="2:10" ht="13.5" customHeight="1">
      <c r="B90" s="75" t="s">
        <v>63</v>
      </c>
      <c r="C90" s="76"/>
      <c r="D90" s="76"/>
      <c r="E90" s="76"/>
      <c r="F90" s="76"/>
      <c r="G90" s="76"/>
      <c r="H90" s="76"/>
      <c r="I90" s="56"/>
      <c r="J90" s="57"/>
    </row>
    <row r="91" spans="2:10" ht="12" customHeight="1">
      <c r="B91" s="78"/>
      <c r="C91" s="79"/>
      <c r="D91" s="79"/>
      <c r="E91" s="79"/>
      <c r="F91" s="79"/>
      <c r="G91" s="79"/>
      <c r="H91" s="79"/>
      <c r="I91" s="79"/>
      <c r="J91" s="80"/>
    </row>
    <row r="92" spans="2:10" ht="13.5" customHeight="1">
      <c r="B92" s="75" t="s">
        <v>64</v>
      </c>
      <c r="C92" s="76"/>
      <c r="D92" s="76"/>
      <c r="E92" s="76"/>
      <c r="F92" s="76"/>
      <c r="G92" s="76"/>
      <c r="H92" s="76"/>
      <c r="I92" s="76"/>
      <c r="J92" s="77"/>
    </row>
    <row r="93" spans="2:10" ht="12" customHeight="1">
      <c r="B93" s="103"/>
      <c r="C93" s="104"/>
      <c r="D93" s="104"/>
      <c r="E93" s="104"/>
      <c r="F93" s="104"/>
      <c r="G93" s="104"/>
      <c r="H93" s="104"/>
      <c r="I93" s="104"/>
      <c r="J93" s="105"/>
    </row>
    <row r="94" spans="2:10" ht="13.5" customHeight="1">
      <c r="B94" s="91" t="s">
        <v>65</v>
      </c>
      <c r="C94" s="106"/>
      <c r="D94" s="106"/>
      <c r="E94" s="106"/>
      <c r="F94" s="106"/>
      <c r="G94" s="106"/>
      <c r="H94" s="106"/>
      <c r="I94" s="106"/>
      <c r="J94" s="92"/>
    </row>
    <row r="95" spans="2:10" ht="13.5" customHeight="1">
      <c r="B95" s="65" t="s">
        <v>66</v>
      </c>
      <c r="C95" s="66"/>
      <c r="D95" s="67"/>
      <c r="E95" s="65" t="s">
        <v>68</v>
      </c>
      <c r="F95" s="66"/>
      <c r="G95" s="67"/>
      <c r="H95" s="65" t="s">
        <v>69</v>
      </c>
      <c r="I95" s="67"/>
      <c r="J95" s="2"/>
    </row>
    <row r="96" spans="2:10" ht="13.5" customHeight="1">
      <c r="B96" s="65" t="s">
        <v>67</v>
      </c>
      <c r="C96" s="66"/>
      <c r="D96" s="67"/>
      <c r="E96" s="65">
        <v>10596152</v>
      </c>
      <c r="F96" s="66"/>
      <c r="G96" s="67"/>
      <c r="H96" s="109" t="s">
        <v>70</v>
      </c>
      <c r="I96" s="67"/>
      <c r="J96" s="2"/>
    </row>
    <row r="97" spans="2:10" ht="14.25" customHeight="1">
      <c r="B97" s="107" t="s">
        <v>71</v>
      </c>
      <c r="C97" s="107"/>
      <c r="D97" s="107"/>
    </row>
    <row r="98" spans="2:10" ht="11.25" customHeight="1">
      <c r="B98" s="108"/>
      <c r="C98" s="108"/>
      <c r="D98" s="108"/>
    </row>
    <row r="99" spans="2:10" ht="18" customHeight="1">
      <c r="B99" s="68" t="s">
        <v>79</v>
      </c>
      <c r="C99" s="68"/>
      <c r="D99" s="68"/>
      <c r="E99" s="68"/>
      <c r="F99" s="68"/>
      <c r="G99" s="68"/>
      <c r="H99" s="68"/>
      <c r="I99" s="68"/>
      <c r="J99" s="68"/>
    </row>
    <row r="100" spans="2:10" ht="14.25" customHeight="1">
      <c r="B100" s="68" t="s">
        <v>80</v>
      </c>
      <c r="C100" s="68"/>
      <c r="D100" s="68"/>
      <c r="E100" s="68"/>
      <c r="F100" s="68"/>
      <c r="G100" s="68"/>
      <c r="H100" s="68"/>
      <c r="I100" s="68"/>
      <c r="J100" s="68"/>
    </row>
    <row r="101" spans="2:10" ht="14.25" customHeight="1">
      <c r="B101" s="68" t="s">
        <v>74</v>
      </c>
      <c r="C101" s="68"/>
      <c r="D101" s="68"/>
      <c r="E101" s="68"/>
      <c r="F101" s="68"/>
      <c r="G101" s="68"/>
      <c r="H101" s="68"/>
      <c r="I101" s="68"/>
      <c r="J101" s="68"/>
    </row>
    <row r="102" spans="2:10" ht="14.25" customHeight="1">
      <c r="B102" s="68" t="s">
        <v>75</v>
      </c>
      <c r="C102" s="68"/>
      <c r="D102" s="68"/>
      <c r="E102" s="68"/>
      <c r="F102" s="68"/>
      <c r="G102" s="68"/>
      <c r="H102" s="68"/>
      <c r="I102" s="68"/>
      <c r="J102" s="68"/>
    </row>
    <row r="103" spans="2:10" ht="14.25" customHeight="1">
      <c r="B103" s="68" t="s">
        <v>76</v>
      </c>
      <c r="C103" s="68"/>
      <c r="D103" s="68"/>
      <c r="E103" s="68"/>
      <c r="F103" s="68"/>
      <c r="G103" s="68"/>
      <c r="H103" s="68"/>
      <c r="I103" s="68"/>
      <c r="J103" s="68"/>
    </row>
    <row r="104" spans="2:10" ht="14.25" customHeight="1">
      <c r="B104" s="68" t="s">
        <v>77</v>
      </c>
      <c r="C104" s="68"/>
      <c r="D104" s="68"/>
      <c r="E104" s="68"/>
      <c r="F104" s="68"/>
      <c r="G104" s="68"/>
      <c r="H104" s="68"/>
      <c r="I104" s="68"/>
      <c r="J104" s="68"/>
    </row>
    <row r="105" spans="2:10" ht="14.25" customHeight="1">
      <c r="B105" s="68" t="s">
        <v>81</v>
      </c>
      <c r="C105" s="68"/>
      <c r="D105" s="68"/>
      <c r="E105" s="68"/>
      <c r="F105" s="68"/>
      <c r="G105" s="68"/>
      <c r="H105" s="68"/>
      <c r="I105" s="68"/>
      <c r="J105" s="68"/>
    </row>
    <row r="106" spans="2:10" ht="14.25" customHeight="1">
      <c r="B106" s="68" t="s">
        <v>78</v>
      </c>
      <c r="C106" s="68"/>
      <c r="D106" s="68"/>
      <c r="E106" s="68"/>
      <c r="F106" s="68"/>
      <c r="G106" s="68"/>
      <c r="H106" s="68"/>
      <c r="I106" s="68"/>
      <c r="J106" s="68"/>
    </row>
    <row r="107" spans="2:10" ht="18.75" customHeight="1">
      <c r="B107" s="64"/>
      <c r="C107" s="64"/>
      <c r="D107" s="64"/>
      <c r="E107" s="64"/>
      <c r="F107" s="64"/>
      <c r="G107" s="64"/>
      <c r="H107" s="64"/>
      <c r="I107" s="64"/>
    </row>
  </sheetData>
  <mergeCells count="147">
    <mergeCell ref="D81:F81"/>
    <mergeCell ref="G81:H81"/>
    <mergeCell ref="D82:F82"/>
    <mergeCell ref="G82:H82"/>
    <mergeCell ref="B84:H84"/>
    <mergeCell ref="B86:H86"/>
    <mergeCell ref="B88:H88"/>
    <mergeCell ref="B90:H90"/>
    <mergeCell ref="C76:C78"/>
    <mergeCell ref="D76:E78"/>
    <mergeCell ref="F76:F78"/>
    <mergeCell ref="G76:G78"/>
    <mergeCell ref="H76:H78"/>
    <mergeCell ref="I76:J76"/>
    <mergeCell ref="B79:I79"/>
    <mergeCell ref="D80:F80"/>
    <mergeCell ref="G80:H80"/>
    <mergeCell ref="G68:G70"/>
    <mergeCell ref="H68:H70"/>
    <mergeCell ref="I68:J68"/>
    <mergeCell ref="I69:J69"/>
    <mergeCell ref="C71:C75"/>
    <mergeCell ref="D71:E75"/>
    <mergeCell ref="F71:F75"/>
    <mergeCell ref="G71:G75"/>
    <mergeCell ref="H71:H75"/>
    <mergeCell ref="I71:J71"/>
    <mergeCell ref="C36:D36"/>
    <mergeCell ref="C37:D37"/>
    <mergeCell ref="C38:D38"/>
    <mergeCell ref="B35:B38"/>
    <mergeCell ref="B39:B42"/>
    <mergeCell ref="B43:B46"/>
    <mergeCell ref="B47:B50"/>
    <mergeCell ref="C40:D40"/>
    <mergeCell ref="C41:D41"/>
    <mergeCell ref="C42:D42"/>
    <mergeCell ref="C44:D44"/>
    <mergeCell ref="C45:D45"/>
    <mergeCell ref="C46:D46"/>
    <mergeCell ref="C48:D48"/>
    <mergeCell ref="C49:D49"/>
    <mergeCell ref="C50:D50"/>
    <mergeCell ref="B57:J57"/>
    <mergeCell ref="I56:J56"/>
    <mergeCell ref="D58:J58"/>
    <mergeCell ref="E51:J51"/>
    <mergeCell ref="B52:J52"/>
    <mergeCell ref="F62:I62"/>
    <mergeCell ref="B59:J59"/>
    <mergeCell ref="B65:E65"/>
    <mergeCell ref="F65:J65"/>
    <mergeCell ref="B60:E60"/>
    <mergeCell ref="B61:E62"/>
    <mergeCell ref="F61:I61"/>
    <mergeCell ref="B63:E63"/>
    <mergeCell ref="F63:J63"/>
    <mergeCell ref="B64:E64"/>
    <mergeCell ref="F64:J64"/>
    <mergeCell ref="B67:B70"/>
    <mergeCell ref="C67:C70"/>
    <mergeCell ref="D67:J67"/>
    <mergeCell ref="D68:E70"/>
    <mergeCell ref="F68:F70"/>
    <mergeCell ref="G25:J25"/>
    <mergeCell ref="B24:F24"/>
    <mergeCell ref="B25:F25"/>
    <mergeCell ref="B21:C21"/>
    <mergeCell ref="D21:E21"/>
    <mergeCell ref="B22:C22"/>
    <mergeCell ref="D22:E22"/>
    <mergeCell ref="I22:J22"/>
    <mergeCell ref="B18:F18"/>
    <mergeCell ref="B8:J8"/>
    <mergeCell ref="J9:J12"/>
    <mergeCell ref="B19:J19"/>
    <mergeCell ref="B20:J20"/>
    <mergeCell ref="I21:J21"/>
    <mergeCell ref="B23:J23"/>
    <mergeCell ref="G24:J24"/>
    <mergeCell ref="C39:D39"/>
    <mergeCell ref="C43:D43"/>
    <mergeCell ref="C35:D35"/>
    <mergeCell ref="C47:D47"/>
    <mergeCell ref="I28:J28"/>
    <mergeCell ref="A1:J1"/>
    <mergeCell ref="A3:J3"/>
    <mergeCell ref="A5:J5"/>
    <mergeCell ref="A6:J6"/>
    <mergeCell ref="B17:J17"/>
    <mergeCell ref="G18:J18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I33:J33"/>
    <mergeCell ref="B30:J30"/>
    <mergeCell ref="I26:J26"/>
    <mergeCell ref="I27:J27"/>
    <mergeCell ref="G33:H33"/>
    <mergeCell ref="E33:F33"/>
    <mergeCell ref="B29:F29"/>
    <mergeCell ref="B26:F28"/>
    <mergeCell ref="C31:D34"/>
    <mergeCell ref="E31:J31"/>
    <mergeCell ref="E32:J32"/>
    <mergeCell ref="B31:B34"/>
    <mergeCell ref="I29:J29"/>
    <mergeCell ref="B93:J93"/>
    <mergeCell ref="B94:J94"/>
    <mergeCell ref="B97:D98"/>
    <mergeCell ref="B103:J103"/>
    <mergeCell ref="H96:I96"/>
    <mergeCell ref="B83:J83"/>
    <mergeCell ref="E95:G95"/>
    <mergeCell ref="F60:J60"/>
    <mergeCell ref="B58:C58"/>
    <mergeCell ref="B51:D51"/>
    <mergeCell ref="B54:B55"/>
    <mergeCell ref="C54:C55"/>
    <mergeCell ref="B53:J53"/>
    <mergeCell ref="D54:J54"/>
    <mergeCell ref="I55:J55"/>
    <mergeCell ref="B107:I107"/>
    <mergeCell ref="B96:D96"/>
    <mergeCell ref="B99:J99"/>
    <mergeCell ref="B100:J100"/>
    <mergeCell ref="B101:J101"/>
    <mergeCell ref="B102:J102"/>
    <mergeCell ref="B85:J85"/>
    <mergeCell ref="B105:J105"/>
    <mergeCell ref="B106:J106"/>
    <mergeCell ref="B87:J87"/>
    <mergeCell ref="E96:G96"/>
    <mergeCell ref="H95:I95"/>
    <mergeCell ref="B104:J104"/>
    <mergeCell ref="B95:D95"/>
    <mergeCell ref="B89:J89"/>
    <mergeCell ref="B91:J91"/>
    <mergeCell ref="B92:J92"/>
  </mergeCells>
  <hyperlinks>
    <hyperlink ref="H96" r:id="rId1"/>
    <hyperlink ref="J81" r:id="rId2"/>
    <hyperlink ref="J82" r:id="rId3"/>
  </hyperlinks>
  <pageMargins left="0.511811023622047" right="0.31496062992126" top="0.46" bottom="0.42" header="0.31" footer="0.34"/>
  <pageSetup scale="9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2016-04-21T16:07:36Z</dcterms:modified>
</cp:coreProperties>
</file>