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82" i="1"/>
  <c r="I182"/>
  <c r="J181"/>
  <c r="I181"/>
  <c r="J171"/>
  <c r="I171"/>
  <c r="J173"/>
  <c r="I173"/>
  <c r="J165"/>
  <c r="I165"/>
  <c r="J163"/>
  <c r="I163"/>
  <c r="J158"/>
  <c r="I158"/>
  <c r="J151"/>
  <c r="I151"/>
  <c r="J149"/>
  <c r="I149"/>
  <c r="J148"/>
  <c r="I148"/>
  <c r="J140"/>
  <c r="I140"/>
  <c r="J139"/>
  <c r="I139"/>
  <c r="J131"/>
  <c r="I131"/>
  <c r="J121"/>
  <c r="I121"/>
  <c r="J120"/>
  <c r="I120"/>
  <c r="J116"/>
  <c r="I116"/>
  <c r="J107"/>
  <c r="I107"/>
  <c r="J100"/>
  <c r="I100"/>
  <c r="J90"/>
  <c r="I90"/>
  <c r="J89"/>
  <c r="I89"/>
  <c r="J97"/>
  <c r="I97"/>
  <c r="J86"/>
  <c r="I86"/>
  <c r="J78"/>
  <c r="I78"/>
  <c r="J72"/>
  <c r="I72"/>
  <c r="J233"/>
  <c r="J234" s="1"/>
  <c r="J230"/>
  <c r="J231" s="1"/>
  <c r="J218"/>
  <c r="J219"/>
  <c r="J48" l="1"/>
  <c r="H48" s="1"/>
  <c r="J49"/>
  <c r="H49" s="1"/>
  <c r="J50"/>
  <c r="H50" s="1"/>
  <c r="J51"/>
  <c r="J52"/>
  <c r="H52" s="1"/>
  <c r="J53"/>
  <c r="H53" s="1"/>
  <c r="H54"/>
  <c r="J56"/>
  <c r="J57"/>
  <c r="H57" s="1"/>
  <c r="J58"/>
  <c r="H58" s="1"/>
  <c r="J59"/>
  <c r="H59" s="1"/>
  <c r="J60"/>
  <c r="J61"/>
  <c r="H61" s="1"/>
  <c r="H62"/>
  <c r="J63"/>
  <c r="H63" s="1"/>
  <c r="J64"/>
  <c r="J65"/>
  <c r="H65" s="1"/>
  <c r="J66"/>
  <c r="H66" s="1"/>
  <c r="J67"/>
  <c r="J68"/>
  <c r="H68" s="1"/>
  <c r="H69"/>
  <c r="J70"/>
  <c r="H70" s="1"/>
  <c r="J71"/>
  <c r="J73"/>
  <c r="H73" s="1"/>
  <c r="J74"/>
  <c r="H74" s="1"/>
  <c r="J76"/>
  <c r="H76" s="1"/>
  <c r="J77"/>
  <c r="H77" s="1"/>
  <c r="H78"/>
  <c r="J79"/>
  <c r="H79" s="1"/>
  <c r="J80"/>
  <c r="H81"/>
  <c r="J82"/>
  <c r="H82" s="1"/>
  <c r="J83"/>
  <c r="H83" s="1"/>
  <c r="J84"/>
  <c r="H84" s="1"/>
  <c r="J85"/>
  <c r="H85" s="1"/>
  <c r="H86"/>
  <c r="J88"/>
  <c r="H88" s="1"/>
  <c r="H89"/>
  <c r="H90"/>
  <c r="J91"/>
  <c r="H91" s="1"/>
  <c r="J92"/>
  <c r="H92" s="1"/>
  <c r="J93"/>
  <c r="H93" s="1"/>
  <c r="H94"/>
  <c r="J95"/>
  <c r="J96"/>
  <c r="H97"/>
  <c r="J98"/>
  <c r="H98" s="1"/>
  <c r="J99"/>
  <c r="H99" s="1"/>
  <c r="H100"/>
  <c r="J101"/>
  <c r="H101" s="1"/>
  <c r="J102"/>
  <c r="H102" s="1"/>
  <c r="J104"/>
  <c r="H104" s="1"/>
  <c r="J105"/>
  <c r="H105" s="1"/>
  <c r="J106"/>
  <c r="H106" s="1"/>
  <c r="J108"/>
  <c r="H108" s="1"/>
  <c r="J109"/>
  <c r="H109" s="1"/>
  <c r="J110"/>
  <c r="H110" s="1"/>
  <c r="J111"/>
  <c r="H111" s="1"/>
  <c r="J112"/>
  <c r="H112" s="1"/>
  <c r="J113"/>
  <c r="H113" s="1"/>
  <c r="J114"/>
  <c r="H114" s="1"/>
  <c r="J115"/>
  <c r="H115" s="1"/>
  <c r="H116"/>
  <c r="J117"/>
  <c r="H117" s="1"/>
  <c r="J118"/>
  <c r="H118" s="1"/>
  <c r="J119"/>
  <c r="H119" s="1"/>
  <c r="H121"/>
  <c r="J122"/>
  <c r="H122" s="1"/>
  <c r="J123"/>
  <c r="H123" s="1"/>
  <c r="J124"/>
  <c r="J125"/>
  <c r="H125" s="1"/>
  <c r="J126"/>
  <c r="H126" s="1"/>
  <c r="J127"/>
  <c r="J128"/>
  <c r="H128" s="1"/>
  <c r="J129"/>
  <c r="H129" s="1"/>
  <c r="J130"/>
  <c r="H130" s="1"/>
  <c r="H131"/>
  <c r="J132"/>
  <c r="H132" s="1"/>
  <c r="J133"/>
  <c r="H133" s="1"/>
  <c r="J134"/>
  <c r="H134" s="1"/>
  <c r="J135"/>
  <c r="J136"/>
  <c r="H136" s="1"/>
  <c r="J137"/>
  <c r="H137" s="1"/>
  <c r="J138"/>
  <c r="H138" s="1"/>
  <c r="H139"/>
  <c r="J141"/>
  <c r="H141" s="1"/>
  <c r="J142"/>
  <c r="H142" s="1"/>
  <c r="J143"/>
  <c r="J144"/>
  <c r="J145"/>
  <c r="H145" s="1"/>
  <c r="J146"/>
  <c r="H146" s="1"/>
  <c r="J147"/>
  <c r="H147" s="1"/>
  <c r="H149"/>
  <c r="J150"/>
  <c r="H150" s="1"/>
  <c r="J152"/>
  <c r="J153"/>
  <c r="H153" s="1"/>
  <c r="J154"/>
  <c r="H154" s="1"/>
  <c r="J155"/>
  <c r="H155" s="1"/>
  <c r="J156"/>
  <c r="J157"/>
  <c r="H157" s="1"/>
  <c r="H158"/>
  <c r="J159"/>
  <c r="H159" s="1"/>
  <c r="J160"/>
  <c r="J161"/>
  <c r="H161" s="1"/>
  <c r="J162"/>
  <c r="H162" s="1"/>
  <c r="H163"/>
  <c r="J164"/>
  <c r="H165"/>
  <c r="J166"/>
  <c r="H166" s="1"/>
  <c r="J167"/>
  <c r="H167" s="1"/>
  <c r="J168"/>
  <c r="H169"/>
  <c r="J170"/>
  <c r="H170" s="1"/>
  <c r="H171"/>
  <c r="J172"/>
  <c r="H173"/>
  <c r="J174"/>
  <c r="H174" s="1"/>
  <c r="J175"/>
  <c r="H175" s="1"/>
  <c r="J176"/>
  <c r="J177"/>
  <c r="H177" s="1"/>
  <c r="J178"/>
  <c r="H178" s="1"/>
  <c r="J179"/>
  <c r="H179" s="1"/>
  <c r="J180"/>
  <c r="H180" s="1"/>
  <c r="H181"/>
  <c r="H182"/>
  <c r="I48"/>
  <c r="G48" s="1"/>
  <c r="I49"/>
  <c r="G49" s="1"/>
  <c r="I50"/>
  <c r="G50" s="1"/>
  <c r="I51"/>
  <c r="G51" s="1"/>
  <c r="I52"/>
  <c r="G52" s="1"/>
  <c r="I53"/>
  <c r="G53" s="1"/>
  <c r="G54"/>
  <c r="I56"/>
  <c r="G56" s="1"/>
  <c r="I57"/>
  <c r="G57" s="1"/>
  <c r="I58"/>
  <c r="G58" s="1"/>
  <c r="I59"/>
  <c r="G59" s="1"/>
  <c r="I60"/>
  <c r="G60" s="1"/>
  <c r="I61"/>
  <c r="G61" s="1"/>
  <c r="G62"/>
  <c r="I63"/>
  <c r="G63" s="1"/>
  <c r="I64"/>
  <c r="G64" s="1"/>
  <c r="I65"/>
  <c r="G65" s="1"/>
  <c r="I66"/>
  <c r="G66" s="1"/>
  <c r="I67"/>
  <c r="G67" s="1"/>
  <c r="I68"/>
  <c r="G68" s="1"/>
  <c r="I70"/>
  <c r="G70" s="1"/>
  <c r="I71"/>
  <c r="G71" s="1"/>
  <c r="G72"/>
  <c r="I73"/>
  <c r="G73" s="1"/>
  <c r="I74"/>
  <c r="G74" s="1"/>
  <c r="I76"/>
  <c r="I77"/>
  <c r="G77" s="1"/>
  <c r="G78"/>
  <c r="I79"/>
  <c r="G79" s="1"/>
  <c r="I80"/>
  <c r="G80" s="1"/>
  <c r="I82"/>
  <c r="G82" s="1"/>
  <c r="I83"/>
  <c r="G83" s="1"/>
  <c r="I84"/>
  <c r="G84" s="1"/>
  <c r="I85"/>
  <c r="G85" s="1"/>
  <c r="G86"/>
  <c r="I88"/>
  <c r="G88" s="1"/>
  <c r="G90"/>
  <c r="I91"/>
  <c r="G91" s="1"/>
  <c r="I92"/>
  <c r="G92" s="1"/>
  <c r="I93"/>
  <c r="G93" s="1"/>
  <c r="G94"/>
  <c r="I95"/>
  <c r="G95" s="1"/>
  <c r="I96"/>
  <c r="G96" s="1"/>
  <c r="G97"/>
  <c r="I98"/>
  <c r="G98" s="1"/>
  <c r="I99"/>
  <c r="G99" s="1"/>
  <c r="G100"/>
  <c r="I101"/>
  <c r="G101" s="1"/>
  <c r="I102"/>
  <c r="G102" s="1"/>
  <c r="I104"/>
  <c r="G104" s="1"/>
  <c r="I105"/>
  <c r="G105" s="1"/>
  <c r="I106"/>
  <c r="G106" s="1"/>
  <c r="G107"/>
  <c r="I108"/>
  <c r="G108" s="1"/>
  <c r="I109"/>
  <c r="G109" s="1"/>
  <c r="I110"/>
  <c r="G110" s="1"/>
  <c r="I111"/>
  <c r="G111" s="1"/>
  <c r="I112"/>
  <c r="G112" s="1"/>
  <c r="I113"/>
  <c r="G113" s="1"/>
  <c r="I114"/>
  <c r="G114" s="1"/>
  <c r="I115"/>
  <c r="G115" s="1"/>
  <c r="G116"/>
  <c r="I117"/>
  <c r="G117" s="1"/>
  <c r="I118"/>
  <c r="G118" s="1"/>
  <c r="I119"/>
  <c r="G119" s="1"/>
  <c r="G121"/>
  <c r="I122"/>
  <c r="G122" s="1"/>
  <c r="I123"/>
  <c r="G123" s="1"/>
  <c r="I124"/>
  <c r="G124" s="1"/>
  <c r="I125"/>
  <c r="G125" s="1"/>
  <c r="I126"/>
  <c r="G126" s="1"/>
  <c r="I127"/>
  <c r="G127" s="1"/>
  <c r="I128"/>
  <c r="G128" s="1"/>
  <c r="I129"/>
  <c r="G129" s="1"/>
  <c r="I130"/>
  <c r="G130" s="1"/>
  <c r="G131"/>
  <c r="I132"/>
  <c r="G132" s="1"/>
  <c r="I133"/>
  <c r="G133" s="1"/>
  <c r="I134"/>
  <c r="G134" s="1"/>
  <c r="I135"/>
  <c r="G135" s="1"/>
  <c r="I136"/>
  <c r="G136" s="1"/>
  <c r="I137"/>
  <c r="G137" s="1"/>
  <c r="I138"/>
  <c r="G138" s="1"/>
  <c r="G140"/>
  <c r="I141"/>
  <c r="G141" s="1"/>
  <c r="I142"/>
  <c r="G142" s="1"/>
  <c r="I143"/>
  <c r="G143" s="1"/>
  <c r="I144"/>
  <c r="G144" s="1"/>
  <c r="I145"/>
  <c r="G145" s="1"/>
  <c r="I146"/>
  <c r="G146" s="1"/>
  <c r="I147"/>
  <c r="G149"/>
  <c r="I150"/>
  <c r="G150" s="1"/>
  <c r="G151"/>
  <c r="I152"/>
  <c r="I153"/>
  <c r="G153" s="1"/>
  <c r="I154"/>
  <c r="G154" s="1"/>
  <c r="I155"/>
  <c r="G155" s="1"/>
  <c r="I156"/>
  <c r="G156" s="1"/>
  <c r="I157"/>
  <c r="G157" s="1"/>
  <c r="G158"/>
  <c r="I159"/>
  <c r="G159" s="1"/>
  <c r="I160"/>
  <c r="G160" s="1"/>
  <c r="I161"/>
  <c r="G161" s="1"/>
  <c r="I162"/>
  <c r="G162" s="1"/>
  <c r="I164"/>
  <c r="G165"/>
  <c r="I166"/>
  <c r="G166" s="1"/>
  <c r="I167"/>
  <c r="G167" s="1"/>
  <c r="I168"/>
  <c r="G168" s="1"/>
  <c r="I170"/>
  <c r="G170" s="1"/>
  <c r="G171"/>
  <c r="I172"/>
  <c r="G172" s="1"/>
  <c r="I174"/>
  <c r="G174" s="1"/>
  <c r="I175"/>
  <c r="G175" s="1"/>
  <c r="I176"/>
  <c r="G176" s="1"/>
  <c r="I177"/>
  <c r="G177" s="1"/>
  <c r="I178"/>
  <c r="G178" s="1"/>
  <c r="I179"/>
  <c r="G179" s="1"/>
  <c r="I180"/>
  <c r="G180" s="1"/>
  <c r="G182"/>
  <c r="H51"/>
  <c r="H55"/>
  <c r="H56"/>
  <c r="H60"/>
  <c r="H64"/>
  <c r="H67"/>
  <c r="H71"/>
  <c r="H72"/>
  <c r="H75"/>
  <c r="H80"/>
  <c r="H87"/>
  <c r="H95"/>
  <c r="H96"/>
  <c r="H103"/>
  <c r="H107"/>
  <c r="H120"/>
  <c r="H124"/>
  <c r="H127"/>
  <c r="H135"/>
  <c r="H140"/>
  <c r="H143"/>
  <c r="H144"/>
  <c r="H148"/>
  <c r="H151"/>
  <c r="H152"/>
  <c r="H156"/>
  <c r="H160"/>
  <c r="H164"/>
  <c r="H168"/>
  <c r="H172"/>
  <c r="H176"/>
  <c r="G55"/>
  <c r="G69"/>
  <c r="G75"/>
  <c r="G76"/>
  <c r="G81"/>
  <c r="G87"/>
  <c r="G89"/>
  <c r="G103"/>
  <c r="G120"/>
  <c r="G139"/>
  <c r="G147"/>
  <c r="G148"/>
  <c r="G152"/>
  <c r="G163"/>
  <c r="G164"/>
  <c r="G169"/>
  <c r="G173"/>
  <c r="G181"/>
  <c r="J47"/>
  <c r="H47" s="1"/>
  <c r="I47"/>
  <c r="G47" s="1"/>
  <c r="H14"/>
  <c r="H15"/>
  <c r="H16"/>
  <c r="H17"/>
  <c r="H18"/>
  <c r="H19"/>
  <c r="H20"/>
  <c r="H21"/>
  <c r="H22"/>
  <c r="H23"/>
  <c r="H24"/>
  <c r="H25"/>
  <c r="H26"/>
  <c r="H27"/>
  <c r="H28"/>
  <c r="H29"/>
  <c r="H30"/>
  <c r="H13"/>
  <c r="G14"/>
  <c r="G15"/>
  <c r="G16"/>
  <c r="G17"/>
  <c r="G18"/>
  <c r="G19"/>
  <c r="G20"/>
  <c r="G21"/>
  <c r="G22"/>
  <c r="G23"/>
  <c r="G24"/>
  <c r="G25"/>
  <c r="G26"/>
  <c r="G27"/>
  <c r="G28"/>
  <c r="G29"/>
  <c r="G30"/>
  <c r="G13"/>
  <c r="J225" l="1"/>
  <c r="J226"/>
  <c r="J227"/>
  <c r="J223"/>
  <c r="J224"/>
  <c r="J212"/>
  <c r="J213" l="1"/>
  <c r="J214"/>
  <c r="J217"/>
  <c r="J220" s="1"/>
  <c r="J208"/>
  <c r="J211"/>
  <c r="J222"/>
  <c r="J228" s="1"/>
  <c r="J207"/>
  <c r="J204"/>
  <c r="J215" l="1"/>
  <c r="J209"/>
  <c r="J205"/>
</calcChain>
</file>

<file path=xl/sharedStrings.xml><?xml version="1.0" encoding="utf-8"?>
<sst xmlns="http://schemas.openxmlformats.org/spreadsheetml/2006/main" count="439" uniqueCount="220">
  <si>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</si>
  <si>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</si>
  <si>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</si>
  <si>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</si>
  <si>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</si>
  <si>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</si>
  <si>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</si>
  <si>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</si>
  <si>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</si>
  <si>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</si>
  <si>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</si>
  <si>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</si>
  <si>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</si>
  <si>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</si>
  <si>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</si>
  <si>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</si>
  <si>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</si>
  <si>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</si>
  <si>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</si>
  <si>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</si>
  <si>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</si>
  <si>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</si>
  <si>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</si>
  <si>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</si>
  <si>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</si>
  <si>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</si>
  <si>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</si>
  <si>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</si>
  <si>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</si>
  <si>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</si>
  <si>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</si>
  <si>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</si>
  <si>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</si>
  <si>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</si>
  <si>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</si>
  <si>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</si>
  <si>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</si>
  <si>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</si>
  <si>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</si>
  <si>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</si>
  <si>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</si>
  <si>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</si>
  <si>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</si>
  <si>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</si>
  <si>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</si>
  <si>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</si>
  <si>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</si>
  <si>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</si>
  <si>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</si>
  <si>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</si>
  <si>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</si>
  <si>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</si>
  <si>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</si>
  <si>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</si>
  <si>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</si>
  <si>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</si>
  <si>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</si>
  <si>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</si>
  <si>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</si>
  <si>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</si>
  <si>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</si>
  <si>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</si>
  <si>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</si>
  <si>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</si>
  <si>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</si>
  <si>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</si>
  <si>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</si>
  <si>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</si>
  <si>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</si>
  <si>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</si>
  <si>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</si>
  <si>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</si>
  <si>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</si>
  <si>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</si>
  <si>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</si>
  <si>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</si>
  <si>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</si>
  <si>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</si>
  <si>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</si>
  <si>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</si>
  <si>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</si>
  <si>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</si>
  <si>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</si>
  <si>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</si>
  <si>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</si>
  <si>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</si>
  <si>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</si>
  <si>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</si>
  <si>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</si>
  <si>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</si>
  <si>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</si>
  <si>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</si>
  <si>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</si>
  <si>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</si>
  <si>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</si>
  <si>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Օճառ</t>
  </si>
  <si>
    <t>հատ</t>
  </si>
  <si>
    <t>կգ</t>
  </si>
  <si>
    <t xml:space="preserve"> </t>
  </si>
  <si>
    <t>&lt;&lt;Արմքոմփվիններ&gt;&gt; ՍՊԸ</t>
  </si>
  <si>
    <t>&lt;&lt;Մակրո Ֆուդ&gt;&gt; ՍՊԸ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</si>
  <si>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</si>
  <si>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</si>
  <si>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</si>
  <si>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</si>
  <si>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</si>
  <si>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</si>
  <si>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</si>
  <si>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</si>
  <si>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</si>
  <si>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</si>
  <si>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</si>
  <si>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</si>
  <si>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</si>
  <si>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</si>
  <si>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</si>
  <si>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«ԱՐՄՔՈՄՓՎԻՆՆԵՐ» ՍՊԸ</t>
  </si>
  <si>
    <t>«Մագնատէս» ՍՊԸ</t>
  </si>
  <si>
    <t>«Մեծ Ծիածան» ՍՊԸ</t>
  </si>
  <si>
    <t>«ՄԱԿՐՈ ՖՈՒԴ» ՍՊԸ</t>
  </si>
  <si>
    <t xml:space="preserve">armen.sahakyan@inbox.ru </t>
  </si>
  <si>
    <t>/00126548/</t>
  </si>
  <si>
    <t xml:space="preserve">ք.Երևան Ադոնցի փ. 1շ բն. 7 
Հեռ.091 23 27 54, 010 23-43-09 </t>
  </si>
  <si>
    <t xml:space="preserve">magnatess@yahoo.com  </t>
  </si>
  <si>
    <t>/2470103134080000/</t>
  </si>
  <si>
    <t>/02258158/</t>
  </si>
  <si>
    <t>ք. Երևան, Արշակունյաց-51, բն 14
հեռ. (099)445776</t>
  </si>
  <si>
    <t>/1150008878810100/</t>
  </si>
  <si>
    <t>/00103837/</t>
  </si>
  <si>
    <t>ciacanmarket@gmail.com</t>
  </si>
  <si>
    <t>/00886056/</t>
  </si>
  <si>
    <t>makrofood@yandex.ru</t>
  </si>
  <si>
    <t>ք. Երևան, Ավան, Հ. Հովհաննիսյան 27/6
Հեռ. (010)624966</t>
  </si>
  <si>
    <t>&lt;&lt;Էկոմիքս&gt;&gt; ՍՊԸ</t>
  </si>
  <si>
    <t>Մերժված հայտեր չկան:</t>
  </si>
  <si>
    <t>«Էկոմիքս» ՍՊԸ</t>
  </si>
  <si>
    <t>«ԷԿՈՄԻՔՍ» ՍՊԸ</t>
  </si>
  <si>
    <t>/1570021371390100/</t>
  </si>
  <si>
    <t>/01255701/</t>
  </si>
  <si>
    <t xml:space="preserve"> ekomixllc@gmail.com</t>
  </si>
  <si>
    <t>ք. Երևան, Լենինգրադյան 31/1 բն. 28 
Հեռ. (093)028379</t>
  </si>
  <si>
    <t>/2050622051531001/</t>
  </si>
  <si>
    <t>Էլեկտրական լամպ 60վտ</t>
  </si>
  <si>
    <t>Էլեկտրական լամպ 100վտ</t>
  </si>
  <si>
    <t>Տնտեսող լամպեր</t>
  </si>
  <si>
    <t>Ցերեկային  լամպ 60սմ</t>
  </si>
  <si>
    <t>Շիկացման լամպեր</t>
  </si>
  <si>
    <t>Հատակ մաքրելու ձող</t>
  </si>
  <si>
    <t>Դույլ պլաստմասե</t>
  </si>
  <si>
    <t>Մաքրող կտորներ</t>
  </si>
  <si>
    <t>Լվացող նյութեր</t>
  </si>
  <si>
    <t>Լվացքի փոշի ձեռքով լվանալու համար</t>
  </si>
  <si>
    <t>Լվացքի փոշի ավտոմատ</t>
  </si>
  <si>
    <t xml:space="preserve">Մաքրող նյութեր </t>
  </si>
  <si>
    <t>Ավել</t>
  </si>
  <si>
    <t xml:space="preserve">Հատակի մաքրման նյութեր </t>
  </si>
  <si>
    <t>Ռուլոնով զուգարանի թուղթ</t>
  </si>
  <si>
    <t>Ð³ï³Ï Ù³ùñ»Éáõ ÓáÕ³÷³Ûï  1,5-2 Ù »ñÏ³ñáõÃÛ³Ý ÷³Ûï» Ï³Ù åÉ³ëïÙ³ëë³Û», É³ù³å³ïí³Í:</t>
  </si>
  <si>
    <t>Պլաստմասե, 15լ. Տարողության, ՀՍՏ 124-2007, անվտանգությունը, մակնշումը և փաթեթավորումը` ըստ ՀՀ կառավարության 20054թվականի մայիսի 25-ի N679-Ն որոշմամբ հաստատված &lt;Սննդամթերքի հետ շփվող պոլիմերային և դրանց հիմքով պլաստմասսայե արտադրանքների տեխնիկական կանոնակարգի&gt;</t>
  </si>
  <si>
    <r>
      <t xml:space="preserve">¾É. É³Ùå 60 ìï:  ¾É»Ïïñ³Ï³Ý É³Ùå»ñ (220-230) ì É³ñÙ³Ý, 50 Ðó Ñ³×³Ë³Ï³ÝáõÃÛ³Ý, 60 ìï Ñ½áñáõÃÛ³Ý, Ã³÷³ÝóÇÏ, ï³ÝÓ³Ó¨, </t>
    </r>
    <r>
      <rPr>
        <sz val="6"/>
        <color theme="1"/>
        <rFont val="Sylfaen"/>
        <family val="1"/>
      </rPr>
      <t>կոթառը</t>
    </r>
    <r>
      <rPr>
        <sz val="6"/>
        <color theme="1"/>
        <rFont val="Arial LatArm"/>
        <family val="2"/>
      </rPr>
      <t xml:space="preserve"> E 27 </t>
    </r>
    <r>
      <rPr>
        <sz val="6"/>
        <color theme="1"/>
        <rFont val="Sylfaen"/>
        <family val="1"/>
      </rPr>
      <t>տիպի նիկելապատ</t>
    </r>
    <r>
      <rPr>
        <sz val="6"/>
        <color theme="1"/>
        <rFont val="Arial LatArm"/>
        <family val="2"/>
      </rPr>
      <t xml:space="preserve">, ¶úêî </t>
    </r>
    <r>
      <rPr>
        <sz val="6"/>
        <color theme="1"/>
        <rFont val="Calibri"/>
        <family val="2"/>
      </rPr>
      <t>P52712-2007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Բարձրությունը-98մմ, լայնությունը-55մմ: Օգտագործման ժամկետը` մինիմում 1000ժամ: Լուսավորությունը`710 լյումեն: Ռուսական արտադրության: &lt;Լիսմա&gt;մակնիշի կամ համարժեքը:</t>
    </r>
  </si>
  <si>
    <r>
      <t xml:space="preserve">¾É. É³Ùå 100 ìï :¾É»Ïïñ³Ï³Ý É³Ùå»ñ (220-230) ì É³ñÙ³Ý, 50 Ðó Ñ³×³Ë³Ï³ÝáõÃÛ³Ý, 100 ìï Ñ½áñáõÃÛ³Ý, Ã³÷³ÝóÇÏ, ï³ÝÓ³Ó¨: </t>
    </r>
    <r>
      <rPr>
        <sz val="6"/>
        <color theme="1"/>
        <rFont val="Sylfaen"/>
        <family val="1"/>
      </rPr>
      <t>Կոթառը</t>
    </r>
    <r>
      <rPr>
        <sz val="6"/>
        <color theme="1"/>
        <rFont val="Arial LatArm"/>
        <family val="2"/>
      </rPr>
      <t xml:space="preserve"> E 27, </t>
    </r>
    <r>
      <rPr>
        <sz val="6"/>
        <color theme="1"/>
        <rFont val="Sylfaen"/>
        <family val="1"/>
      </rPr>
      <t>նիկելապատ,</t>
    </r>
    <r>
      <rPr>
        <sz val="6"/>
        <color theme="1"/>
        <rFont val="Arial LatArm"/>
        <family val="2"/>
      </rPr>
      <t xml:space="preserve"> ¶úêî </t>
    </r>
    <r>
      <rPr>
        <sz val="6"/>
        <color theme="1"/>
        <rFont val="Calibri"/>
        <family val="2"/>
      </rPr>
      <t xml:space="preserve">P52712-2007: </t>
    </r>
    <r>
      <rPr>
        <sz val="6"/>
        <color theme="1"/>
        <rFont val="Sylfaen"/>
        <family val="1"/>
      </rPr>
      <t>Բարձրությունը-98մմ, լայնությունը-55մմ: Օգտագործման ժամկետը` մինիմում 1000ժամ: Լուսավորությունը`1340 լյումեն: Ռուսական արտադրության: &lt;Լիսմա&gt;մակնիշի կամ համարժեքը:</t>
    </r>
  </si>
  <si>
    <r>
      <t>Տնտեսող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լամպ</t>
    </r>
    <r>
      <rPr>
        <sz val="6"/>
        <color theme="1"/>
        <rFont val="Arial LatArm"/>
        <family val="2"/>
      </rPr>
      <t xml:space="preserve"> 18</t>
    </r>
    <r>
      <rPr>
        <sz val="6"/>
        <color theme="1"/>
        <rFont val="Sylfaen"/>
        <family val="1"/>
      </rPr>
      <t>վտ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Լ</t>
    </r>
    <r>
      <rPr>
        <sz val="6"/>
        <color theme="1"/>
        <rFont val="Arial LatArm"/>
        <family val="2"/>
      </rPr>
      <t xml:space="preserve">ÛáõÙÇÝ»ëó»Ýï³ÛÇÝ </t>
    </r>
    <r>
      <rPr>
        <sz val="6"/>
        <color theme="1"/>
        <rFont val="Sylfaen"/>
        <family val="1"/>
      </rPr>
      <t>լամպ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օղակաձև</t>
    </r>
    <r>
      <rPr>
        <sz val="6"/>
        <color theme="1"/>
        <rFont val="Arial LatArm"/>
        <family val="2"/>
      </rPr>
      <t xml:space="preserve">, 18 </t>
    </r>
    <r>
      <rPr>
        <sz val="6"/>
        <color theme="1"/>
        <rFont val="Sylfaen"/>
        <family val="1"/>
      </rPr>
      <t>վտ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անվանական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հզորությամբ</t>
    </r>
    <r>
      <rPr>
        <sz val="6"/>
        <color theme="1"/>
        <rFont val="Arial LatArm"/>
        <family val="2"/>
      </rPr>
      <t>, 50</t>
    </r>
    <r>
      <rPr>
        <sz val="6"/>
        <color theme="1"/>
        <rFont val="Sylfaen"/>
        <family val="1"/>
      </rPr>
      <t>Հց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հաճախականության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Գալարաձև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գալարների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քանակը</t>
    </r>
    <r>
      <rPr>
        <sz val="6"/>
        <color theme="1"/>
        <rFont val="Arial LatArm"/>
        <family val="2"/>
      </rPr>
      <t xml:space="preserve"> 4 </t>
    </r>
    <r>
      <rPr>
        <sz val="6"/>
        <color theme="1"/>
        <rFont val="Sylfaen"/>
        <family val="1"/>
      </rPr>
      <t>հատ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Երկարությունը</t>
    </r>
    <r>
      <rPr>
        <sz val="6"/>
        <color theme="1"/>
        <rFont val="Arial LatArm"/>
        <family val="2"/>
      </rPr>
      <t xml:space="preserve"> 10 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ցոկոլը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սովորական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Աշխատանքային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դիմացկունությունը</t>
    </r>
    <r>
      <rPr>
        <sz val="6"/>
        <color theme="1"/>
        <rFont val="Arial LatArm"/>
        <family val="2"/>
      </rPr>
      <t xml:space="preserve"> 12000</t>
    </r>
    <r>
      <rPr>
        <sz val="6"/>
        <color theme="1"/>
        <rFont val="Sylfaen"/>
        <family val="1"/>
      </rPr>
      <t>ժամ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Խնայում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է</t>
    </r>
    <r>
      <rPr>
        <sz val="6"/>
        <color theme="1"/>
        <rFont val="Arial LatArm"/>
        <family val="2"/>
      </rPr>
      <t xml:space="preserve"> 80% </t>
    </r>
    <r>
      <rPr>
        <sz val="6"/>
        <color theme="1"/>
        <rFont val="Sylfaen"/>
        <family val="1"/>
      </rPr>
      <t>էլեկտրաէներգիա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Արձակում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է</t>
    </r>
    <r>
      <rPr>
        <sz val="6"/>
        <color theme="1"/>
        <rFont val="Arial LatArm"/>
        <family val="2"/>
      </rPr>
      <t xml:space="preserve"> ,,</t>
    </r>
    <r>
      <rPr>
        <sz val="6"/>
        <color theme="1"/>
        <rFont val="Sylfaen"/>
        <family val="1"/>
      </rPr>
      <t>Տաք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լույս՛՛</t>
    </r>
    <r>
      <rPr>
        <sz val="6"/>
        <color theme="1"/>
        <rFont val="Arial LatArm"/>
        <family val="2"/>
      </rPr>
      <t>: ,,</t>
    </r>
    <r>
      <rPr>
        <sz val="6"/>
        <color theme="1"/>
        <rFont val="Sylfaen"/>
        <family val="1"/>
      </rPr>
      <t>Վ</t>
    </r>
    <r>
      <rPr>
        <sz val="6"/>
        <color theme="1"/>
        <rFont val="Arial LatArm"/>
        <family val="2"/>
      </rPr>
      <t>-</t>
    </r>
    <r>
      <rPr>
        <sz val="6"/>
        <color theme="1"/>
        <rFont val="Sylfaen"/>
        <family val="1"/>
      </rPr>
      <t>Մաքս՛՛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մակնիշի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կամ համարժեքը:</t>
    </r>
  </si>
  <si>
    <r>
      <t>ò»ñ»Ï³ÛÇÝ É³Ùå / ÉÛáõÙÇÝÇ</t>
    </r>
    <r>
      <rPr>
        <sz val="6"/>
        <color theme="1"/>
        <rFont val="Sylfaen"/>
        <family val="1"/>
      </rPr>
      <t>ս</t>
    </r>
    <r>
      <rPr>
        <sz val="6"/>
        <color theme="1"/>
        <rFont val="Arial LatArm"/>
        <family val="2"/>
      </rPr>
      <t xml:space="preserve">ó»ï. 60ëÙ/ : </t>
    </r>
    <r>
      <rPr>
        <sz val="6"/>
        <color theme="1"/>
        <rFont val="Sylfaen"/>
        <family val="1"/>
      </rPr>
      <t>Խողովակաձև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լյումինեսցենտային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լամպ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ուղիղ</t>
    </r>
    <r>
      <rPr>
        <sz val="6"/>
        <color theme="1"/>
        <rFont val="Arial LatArm"/>
        <family val="2"/>
      </rPr>
      <t xml:space="preserve">, G-13 </t>
    </r>
    <r>
      <rPr>
        <sz val="6"/>
        <color theme="1"/>
        <rFont val="Sylfaen"/>
        <family val="1"/>
      </rPr>
      <t>տիպի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լամպակոթով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նիկելապատ:</t>
    </r>
    <r>
      <rPr>
        <sz val="6"/>
        <color theme="1"/>
        <rFont val="Arial LatArm"/>
        <family val="2"/>
      </rPr>
      <t xml:space="preserve"> 18 </t>
    </r>
    <r>
      <rPr>
        <sz val="6"/>
        <color theme="1"/>
        <rFont val="Sylfaen"/>
        <family val="1"/>
      </rPr>
      <t>Վտ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անվանական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հզորությամբ</t>
    </r>
    <r>
      <rPr>
        <sz val="6"/>
        <color theme="1"/>
        <rFont val="Arial LatArm"/>
        <family val="2"/>
      </rPr>
      <t xml:space="preserve">, 50 </t>
    </r>
    <r>
      <rPr>
        <sz val="6"/>
        <color theme="1"/>
        <rFont val="Sylfaen"/>
        <family val="1"/>
      </rPr>
      <t>Հց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հաճախականության</t>
    </r>
    <r>
      <rPr>
        <sz val="6"/>
        <color theme="1"/>
        <rFont val="Arial LatArm"/>
        <family val="2"/>
      </rPr>
      <t xml:space="preserve">, 60 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երկարությամբ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ԳՕՍՏ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Ռ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ՄԷԿ</t>
    </r>
    <r>
      <rPr>
        <sz val="6"/>
        <color theme="1"/>
        <rFont val="Arial LatArm"/>
        <family val="2"/>
      </rPr>
      <t xml:space="preserve"> 61195-99: </t>
    </r>
    <r>
      <rPr>
        <sz val="6"/>
        <color theme="1"/>
        <rFont val="Sylfaen"/>
        <family val="1"/>
      </rPr>
      <t>Օգտագործման ժամկետը` մինիմում 1300ժամ: Լուսավորությունը`1200 լյումեն: Ռուսական արտադրության: &lt;Լիսմա&gt;մակնիշի կամ համարժեքը:</t>
    </r>
  </si>
  <si>
    <r>
      <t xml:space="preserve">Èáõë³ñÓ³ÏÇ É³Ùå ¸èÈ 250 ìï : ¶úêî </t>
    </r>
    <r>
      <rPr>
        <sz val="6"/>
        <color theme="1"/>
        <rFont val="Calibri"/>
        <family val="2"/>
      </rPr>
      <t>P53074-2008:</t>
    </r>
    <r>
      <rPr>
        <sz val="6"/>
        <color theme="1"/>
        <rFont val="Sylfaen"/>
        <family val="1"/>
      </rPr>
      <t xml:space="preserve"> Լուսավորությունը`12000 լյումեն: Օգտագործման ժամկետը` մինիմում 10000ժամ: Կոթառը</t>
    </r>
    <r>
      <rPr>
        <sz val="6"/>
        <color theme="1"/>
        <rFont val="Arial LatArm"/>
        <family val="2"/>
      </rPr>
      <t xml:space="preserve"> E 40, </t>
    </r>
    <r>
      <rPr>
        <sz val="6"/>
        <color theme="1"/>
        <rFont val="Sylfaen"/>
        <family val="1"/>
      </rPr>
      <t>նիկելապատ: Բարձրությունը-210մմ, լայնությունը-76մմ: Ռուսական արտադրության: &lt;Լիսմա&gt;մակնիշի կամ համարժեքը:</t>
    </r>
  </si>
  <si>
    <r>
      <t xml:space="preserve">Èáõë³ñÓ³ÏÇ É³Ùå ¸èÈ 400 ìï :  ¶úêî </t>
    </r>
    <r>
      <rPr>
        <sz val="6"/>
        <color theme="1"/>
        <rFont val="Calibri"/>
        <family val="2"/>
      </rPr>
      <t>P53074-2008:</t>
    </r>
    <r>
      <rPr>
        <sz val="6"/>
        <color theme="1"/>
        <rFont val="Sylfaen"/>
        <family val="1"/>
      </rPr>
      <t xml:space="preserve"> Լուսավորությունը`22000 լյումեն: Օգտագործման ժամկետը` մինիմում 22000ժամ: Կոթառը`E 40 նիկելապատ: Բարձրությունը-292մմ, լայնությունը-122մմ: Ռուսական արտադրության: &lt;Լիսմա&gt;մակնիշի կամ համարժեքը:</t>
    </r>
  </si>
  <si>
    <r>
      <t xml:space="preserve">ú×³é Ó»éùÇ ³ñï³ë³ÑÙ³ÝÛ³Ý, </t>
    </r>
    <r>
      <rPr>
        <sz val="6"/>
        <color theme="1"/>
        <rFont val="Sylfaen"/>
        <family val="1"/>
      </rPr>
      <t xml:space="preserve">ցիտրուսային և կաթի խտանյութով կամ ձիթապտղի յուղով և վիտամին E-ով, </t>
    </r>
    <r>
      <rPr>
        <sz val="6"/>
        <color theme="1"/>
        <rFont val="Arial LatArm"/>
        <family val="2"/>
      </rPr>
      <t>ÏïáñÝ»ñÇ Ó¨áí, 100</t>
    </r>
    <r>
      <rPr>
        <sz val="6"/>
        <color theme="1"/>
        <rFont val="Sylfaen"/>
        <family val="1"/>
      </rPr>
      <t xml:space="preserve">գրամ, </t>
    </r>
    <r>
      <rPr>
        <sz val="6"/>
        <color theme="1"/>
        <rFont val="Arial LatArm"/>
        <family val="2"/>
      </rPr>
      <t xml:space="preserve">áñ³Ï³Ï³Ý ÃÇíÁ (×³ñå³ÃÃáõÝ»ñÇ ½³Ý·í³ÍÁ í»ñ³Ñ³ßí³ñÏí³Í 100·ñ ÏïáñÇ ³Ýí³Ý³Ï³Ý ½³Ý·í³ÍÇ Ñ³Ù³ñ) áã å³Ï³ë` §¾ùëïñ³¦ ï»ë³ÏÝ»ñÇ </t>
    </r>
    <r>
      <rPr>
        <sz val="6"/>
        <color theme="1"/>
        <rFont val="Sylfaen"/>
        <family val="1"/>
      </rPr>
      <t>հ</t>
    </r>
    <r>
      <rPr>
        <sz val="6"/>
        <color theme="1"/>
        <rFont val="Arial LatArm"/>
        <family val="2"/>
      </rPr>
      <t xml:space="preserve">³Ù³ñ 78·,  ëá¹³Û³ÝÛáõÃ»ñÇ  ½³Ý·í³Í³ÛÇÝ (í»ñ³Ñ³ßí³ñÏí³Í Áëï Na2O) Ù³ëÁ áã ³í»ÉÇ, §¾ùëïñ³¦ ï»ë³ÏÇ Ñ³Ù³ñ` 0.2%,  û×³éÇó ³Ýç³ïíáÕ ×³ñå³ÃÃáõÝ»ñÇ åÝ¹»óÙ³Ý ç»ñÙ³ëïÇ×³ÝÁ (ïÇïñÁ)` 36-41  </t>
    </r>
    <r>
      <rPr>
        <vertAlign val="superscript"/>
        <sz val="6"/>
        <color theme="1"/>
        <rFont val="Arial LatArm"/>
        <family val="2"/>
      </rPr>
      <t>0</t>
    </r>
    <r>
      <rPr>
        <sz val="6"/>
        <color theme="1"/>
        <rFont val="Arial LatArm"/>
        <family val="2"/>
      </rPr>
      <t>C,</t>
    </r>
    <r>
      <rPr>
        <vertAlign val="superscript"/>
        <sz val="6"/>
        <color theme="1"/>
        <rFont val="Arial LatArm"/>
        <family val="2"/>
      </rPr>
      <t xml:space="preserve">, </t>
    </r>
    <r>
      <rPr>
        <sz val="6"/>
        <color theme="1"/>
        <rFont val="Arial LatArm"/>
        <family val="2"/>
      </rPr>
      <t xml:space="preserve">Ý³ïñÇáõÙÇ ùÉáñÇ¹Ç ½³Ý·í³Í³ÛÇÝ Ù³ëÁ` 0.4%-Çó áã ³í»ÉÇ, </t>
    </r>
    <r>
      <rPr>
        <sz val="6"/>
        <color theme="1"/>
        <rFont val="Sylfaen"/>
        <family val="1"/>
      </rPr>
      <t>փրփուրի նախնական ծավալը 350սմ</t>
    </r>
    <r>
      <rPr>
        <vertAlign val="superscript"/>
        <sz val="6"/>
        <color theme="1"/>
        <rFont val="Sylfaen"/>
        <family val="1"/>
      </rPr>
      <t>3</t>
    </r>
    <r>
      <rPr>
        <sz val="6"/>
        <color theme="1"/>
        <rFont val="Sylfaen"/>
        <family val="1"/>
      </rPr>
      <t>-ից ոչ պակաս,</t>
    </r>
    <r>
      <rPr>
        <sz val="6"/>
        <color theme="1"/>
        <rFont val="Arial LatArm"/>
        <family val="2"/>
      </rPr>
      <t xml:space="preserve"> ÇÝãå»ë Ý³¨ ³Ýíï³Ý·áõÃÛáõÝÁ` Áëï ÐÐ ³éáÕç³å³ÑáõÃÛ³Ý Ý³Ë³ñ³ñÇ 2005Ã. ÝáÛ»Ùµ»ñÇ 24-Ç N 1109-Ü Ññ³Ù³Ýáí Ñ³ëï³ïí³Í §N 2-III-8.2 ûÍ³Ý»ÉÇù³ÏáëÙ»ïÇÏ³Ï³Ý ³ñï³¹ñ³ÝùÇ ³ñï³¹ñáõÃÛ³ÝÁ ¨ ³Ýíï³Ý·áõÃÛ³ÝÁ Ý»ñÏ³Û³óíáÕ ÑÇ·Ç»ÝÇÏ å³Ñ³ÝçÝ»ñ¦ ë³ÝÇï³ñ³Ï³Ý Ï³ÝáÝÝ»ñÇ ¨ ÝáñÙ»ñÇ, Ù³ÏÝßáõÙÁ  ¨ ÷³Ã»Ã³íáñáõÙÁ Áëï ¶úêî 28546-2002: </t>
    </r>
    <r>
      <rPr>
        <sz val="6"/>
        <color theme="1"/>
        <rFont val="Sylfaen"/>
        <family val="1"/>
      </rPr>
      <t>Պիտանելիության ժամկետը՝ 3 տարի: Պալմոլիվ</t>
    </r>
    <r>
      <rPr>
        <sz val="6"/>
        <color theme="1"/>
        <rFont val="Arial LatArm"/>
        <family val="2"/>
      </rPr>
      <t xml:space="preserve"> ,  ê»Ûý·áñï </t>
    </r>
    <r>
      <rPr>
        <sz val="6"/>
        <color theme="1"/>
        <rFont val="Sylfaen"/>
        <family val="1"/>
      </rPr>
      <t>մակնիշների կամ համարժեքը</t>
    </r>
    <r>
      <rPr>
        <sz val="6"/>
        <color theme="1"/>
        <rFont val="Arial LatArm"/>
        <family val="2"/>
      </rPr>
      <t>: ö³Ã»Ã³íáñí³Í 5 Ñ³ïÁ Ù»Ï ÷³Ã»ÃáõÙ</t>
    </r>
  </si>
  <si>
    <r>
      <t>Հատակ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մաքրելու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լաթ</t>
    </r>
    <r>
      <rPr>
        <sz val="6"/>
        <color theme="1"/>
        <rFont val="Arial LatArm"/>
        <family val="2"/>
      </rPr>
      <t xml:space="preserve"> 80x60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չափսի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բամբակյա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գործվածքից</t>
    </r>
    <r>
      <rPr>
        <sz val="6"/>
        <color theme="1"/>
        <rFont val="Arial LatArm"/>
        <family val="2"/>
      </rPr>
      <t xml:space="preserve">` </t>
    </r>
    <r>
      <rPr>
        <sz val="6"/>
        <color theme="1"/>
        <rFont val="Sylfaen"/>
        <family val="1"/>
      </rPr>
      <t>հատակը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լվանալու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համար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Քաշը</t>
    </r>
    <r>
      <rPr>
        <sz val="6"/>
        <color theme="1"/>
        <rFont val="Arial LatArm"/>
        <family val="2"/>
      </rPr>
      <t xml:space="preserve"> 95</t>
    </r>
    <r>
      <rPr>
        <sz val="6"/>
        <color theme="1"/>
        <rFont val="Sylfaen"/>
        <family val="1"/>
      </rPr>
      <t>գրամ</t>
    </r>
    <r>
      <rPr>
        <sz val="6"/>
        <color theme="1"/>
        <rFont val="Arial LatArm"/>
        <family val="2"/>
      </rPr>
      <t>: ,,</t>
    </r>
    <r>
      <rPr>
        <sz val="6"/>
        <color theme="1"/>
        <rFont val="Sylfaen"/>
        <family val="1"/>
      </rPr>
      <t>Վիլեդա</t>
    </r>
    <r>
      <rPr>
        <sz val="6"/>
        <color theme="1"/>
        <rFont val="Arial LatArm"/>
        <family val="2"/>
      </rPr>
      <t xml:space="preserve">” </t>
    </r>
    <r>
      <rPr>
        <sz val="6"/>
        <color theme="1"/>
        <rFont val="Sylfaen"/>
        <family val="1"/>
      </rPr>
      <t xml:space="preserve">, </t>
    </r>
    <r>
      <rPr>
        <sz val="6"/>
        <color theme="1"/>
        <rFont val="Arial LatArm"/>
        <family val="2"/>
      </rPr>
      <t>,,</t>
    </r>
    <r>
      <rPr>
        <sz val="6"/>
        <color theme="1"/>
        <rFont val="Sylfaen"/>
        <family val="1"/>
      </rPr>
      <t>Ֆրեկեն Բոկ</t>
    </r>
    <r>
      <rPr>
        <sz val="6"/>
        <color theme="1"/>
        <rFont val="Arial LatArm"/>
        <family val="2"/>
      </rPr>
      <t xml:space="preserve">” </t>
    </r>
    <r>
      <rPr>
        <sz val="6"/>
        <color theme="1"/>
        <rFont val="Sylfaen"/>
        <family val="1"/>
      </rPr>
      <t>մակնիշների կամ համարժեքը համապատասխան չափսերի:</t>
    </r>
  </si>
  <si>
    <r>
      <t>êåÇï³Ï»óÝáÕ ÙÇçáó / Å³í»É / :êåÇï³Ï»óÝáÕ ¨ ³Ëï³Ñ³ÝÇã Ñ³ïÏáõÃÛáõÝÝ»ñáí Ñ»ÕáõÏ §Ü³ÇñÇï¦, ³ÏïÇí ùÉáñÇ å³ñáõÝ³ÏáõÃÛáõÝÁ 90, 120 Ï³Ù 150 Ï·/Ù3 Ï³Ù Ñ³Ù³ñÅ»ù:</t>
    </r>
    <r>
      <rPr>
        <sz val="6"/>
        <color theme="1"/>
        <rFont val="Sylfaen"/>
        <family val="1"/>
      </rPr>
      <t>Կենցաղային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քիմիա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գործարանի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արտադրություն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Դեղքլոր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մակնիշի`</t>
    </r>
    <r>
      <rPr>
        <sz val="6"/>
        <color theme="1"/>
        <rFont val="Arial LatArm"/>
        <family val="2"/>
      </rPr>
      <t>1</t>
    </r>
    <r>
      <rPr>
        <sz val="6"/>
        <color theme="1"/>
        <rFont val="Sylfaen"/>
        <family val="1"/>
      </rPr>
      <t>լ</t>
    </r>
    <r>
      <rPr>
        <sz val="6"/>
        <color theme="1"/>
        <rFont val="Arial LatArm"/>
        <family val="2"/>
      </rPr>
      <t>-</t>
    </r>
    <r>
      <rPr>
        <sz val="6"/>
        <color theme="1"/>
        <rFont val="Sylfaen"/>
        <family val="1"/>
      </rPr>
      <t>ոց</t>
    </r>
    <r>
      <rPr>
        <sz val="6"/>
        <color theme="1"/>
        <rFont val="Arial LatArm"/>
        <family val="2"/>
      </rPr>
      <t xml:space="preserve"> åáÉÇÙ»ñ³ÛÇÝ Ñ³ïáõÏ </t>
    </r>
    <r>
      <rPr>
        <sz val="6"/>
        <color theme="1"/>
        <rFont val="Sylfaen"/>
        <family val="1"/>
      </rPr>
      <t>տարաներով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կամ համարժեքը:</t>
    </r>
  </si>
  <si>
    <r>
      <t xml:space="preserve">²Ù³Ý»Õ»ÝÇ Éí³óÙ³Ý </t>
    </r>
    <r>
      <rPr>
        <sz val="6"/>
        <color theme="1"/>
        <rFont val="Sylfaen"/>
        <family val="1"/>
      </rPr>
      <t>գել</t>
    </r>
    <r>
      <rPr>
        <sz val="6"/>
        <color theme="1"/>
        <rFont val="Arial LatArm"/>
        <family val="2"/>
      </rPr>
      <t>: Ø³ÍáõÏ³ÝÙ³Ý ½³Ý·í³Í, û·ï³·áñÍí³Í Ñáï³íáñÇãÇ Ñáïáí, ·áõÛÝÁª Áëï Éí³óáÕ ÙÇçáóÝ»ñÇ ·áõÛÝÇ áñáßÙ³Ý ë³Ý¹Õ³ÏÇ, çñ³ÍÝ³ÛÇÝ óáõóÇãÁ (pH)ª 9-10,5, Ù³Ï»ñ¨áõÃ³³ÏïÇí ÝÛáõÃÇ ½³Ý·í³Í³ÛÇÝ Ù³ëÁª áã å³Ï³ë 18 %, çñáõÙ ãÉáõÍíáÕ ÝÛáõÃ»ñÇ ½³Ý·í³Í³ÛÇÝ Ù³ëÁª áã ³í»ÉÇ 3 %, ËáÝ³íáõÃÛ³Ý ½³Ý·í³Í³ÛÇÝ Ù³ëÁª áã ³í»ÉÇ 50 %, ã³÷³Íñ³ñí³Í åáÉÇÙ»ñ³ÛÇÝ ï³ñ³Ý»ñáõÙª 500·ñ-áó ½³Ý·í³ÍÝ»ñáí: ²Ýíï³Ý·áõÃÛáõÝÁ, Ù³ÏÝßáõÙÁ ¨ ÷³Ã»Ã³íáñáõÙÁ` ÐÐ Ï³é³í³ñáõÃÛ³Ý 2004Ã. ¹»Ïï»Ùµ»ñÇ 16-Ç N 1795-Ü áñáßÙ³Ùµ Ñ³ëï³ïí³Í §Ø³Ï»ñ¨áõÃ³³ÏïÇí ÙÇçáóÝ»ñÇ ¨ Ù³Ï»ñ¨áõÃ³³ÏïÇí ÝÛáõÃ»ñ å³ñáõÝ³ÏáÕ Éí³óáÕ ¨ Ù³ùñáÕ ÙÇçáóÝ»ñÇ ï»ËÝÇÏ³Ï³Ý Ï³ÝáÝ³Ï³ñ·Ç¦ §</t>
    </r>
    <r>
      <rPr>
        <sz val="6"/>
        <color theme="1"/>
        <rFont val="Sylfaen"/>
        <family val="1"/>
      </rPr>
      <t>Ֆերի</t>
    </r>
    <r>
      <rPr>
        <sz val="6"/>
        <color theme="1"/>
        <rFont val="Arial LatArm"/>
        <family val="2"/>
      </rPr>
      <t xml:space="preserve">¦ </t>
    </r>
    <r>
      <rPr>
        <sz val="6"/>
        <color theme="1"/>
        <rFont val="Calibri"/>
        <family val="2"/>
      </rPr>
      <t>, &lt;</t>
    </r>
    <r>
      <rPr>
        <sz val="6"/>
        <color theme="1"/>
        <rFont val="Sylfaen"/>
        <family val="1"/>
      </rPr>
      <t>Լյուդվիգ</t>
    </r>
    <r>
      <rPr>
        <sz val="6"/>
        <color theme="1"/>
        <rFont val="Calibri"/>
        <family val="2"/>
      </rPr>
      <t xml:space="preserve">&gt; </t>
    </r>
    <r>
      <rPr>
        <sz val="6"/>
        <color theme="1"/>
        <rFont val="Sylfaen"/>
        <family val="1"/>
      </rPr>
      <t>, &lt;Սորտի&gt; մակնիշների կամ համարժեքը: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Արտասահմանյան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արտադրությ</t>
    </r>
    <r>
      <rPr>
        <sz val="6"/>
        <color theme="1"/>
        <rFont val="Arial LatArm"/>
        <family val="2"/>
      </rPr>
      <t>³</t>
    </r>
    <r>
      <rPr>
        <sz val="6"/>
        <color theme="1"/>
        <rFont val="Sylfaen"/>
        <family val="1"/>
      </rPr>
      <t>ն</t>
    </r>
    <r>
      <rPr>
        <sz val="6"/>
        <color theme="1"/>
        <rFont val="Calibri"/>
        <family val="2"/>
      </rPr>
      <t>:</t>
    </r>
  </si>
  <si>
    <r>
      <t>êÇÝÃ»ïÇÏ Éí³óáÕ ÙÇçáóÝ»ñ (Éí³óùÇ ÷áßÇ)  300</t>
    </r>
    <r>
      <rPr>
        <sz val="6"/>
        <color theme="1"/>
        <rFont val="Sylfaen"/>
        <family val="1"/>
      </rPr>
      <t>գ</t>
    </r>
    <r>
      <rPr>
        <sz val="6"/>
        <color theme="1"/>
        <rFont val="Arial LatArm"/>
        <family val="2"/>
      </rPr>
      <t>-</t>
    </r>
    <r>
      <rPr>
        <sz val="6"/>
        <color theme="1"/>
        <rFont val="Sylfaen"/>
        <family val="1"/>
      </rPr>
      <t>ոց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տուփերով</t>
    </r>
    <r>
      <rPr>
        <sz val="6"/>
        <color theme="1"/>
        <rFont val="Arial LatArm"/>
        <family val="2"/>
      </rPr>
      <t xml:space="preserve">: êåÇï³Ï Ï³Ù µ³ó ¹»ÕÝ³íáõÝ Ï³Ù ·áõÝ³íáñ³Í Ñ³ïÇÏ³íáñ ÷áßÇ, ÷áßáõ ½³Ý·í³Í³ÛÇÝ Ù³ëÁ áã ³í»É 5 %, pH-Á` 7,5-11,5, ýáëýáñ³ÃÃí³Ï³Ý ³Õ»ñÇ ½³Ý·í³Í³ÛÇÝ Ù³ëÁ áã ³í»É 22 %, ÷ñ÷ñ³·áÛ³óÙ³Ý áõÝ³ÏáõÃÛáõÝÁ (ó³Íñ ÷ñ÷ñ³·áÛ³óÝáÕ ÙÇçáóÝ»ñÇ Ñ³Ù³ñ) áã ³í»É 200 ÙÙ, ÷ñ÷áõñÇ Ï³ÛáõÝáõÃÛáõÝÁ áã ³í»É 0,3 ÙÇ³íáñ, Éí³óáÕ áõÝ³ÏáõÃÛáõÝÁ áã å³Ï³ë 85 %, ëåÇï³Ï»óÝáÕ áõÝ³ÏáõÃÛáõÝÁ (ùÇÙÇ³Ï³Ý ëåÇï³Ï»óÝáÕ ÝÛáõÃ»ñ å³ñáõÝ³ÏáÕ ÙÇçáóÝ»ñÇ Ñ³Ù³ñ) áã å³Ï³ë 80 %, </t>
    </r>
    <r>
      <rPr>
        <sz val="6"/>
        <color theme="1"/>
        <rFont val="Sylfaen"/>
        <family val="1"/>
      </rPr>
      <t>ԳՕ</t>
    </r>
    <r>
      <rPr>
        <sz val="6"/>
        <color theme="1"/>
        <rFont val="Arial LatArm"/>
        <family val="2"/>
      </rPr>
      <t xml:space="preserve">êî 25644-96: ²Ýíï³Ý·áõÃÛáõÝÁ, Ù³ÏÝßáõÙÁ ¨ ÷³Ã»Ã³íáñáõÙÁ` ÐÐ Ï³é³í³ñáõÃÛ³Ý 2004Ã. ¹»Ïï»Ùµ»ñÇ 16-Ç N 1795-Ü áñáßÙ³Ùµ Ñ³ëï³ïí³Í §Ø³Ï»ñ¨áõÛÃ³³ÏïÇí ÙÇçáóÝ»ñÇ ¨ Ù³Ï»ñ¨áõÛÃ³³ÏïÇí ÝÛáõÃ»ñ å³ñáõÝ³ÏáÕ Éí³óáÕ ¨ Ù³ùñáÕ ÙÇçáóÝ»ñÇ ï»ËÝÇÏ³Ï³Ý Ï³ÝáÝ³Ï³ñ·Ç¦ </t>
    </r>
    <r>
      <rPr>
        <sz val="6"/>
        <color theme="1"/>
        <rFont val="Sylfaen"/>
        <family val="1"/>
      </rPr>
      <t>համաձայն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Վախենում է խոնավությունից: Բաղադրությունը՝ ջուրը փափկեցնող բաղադրամասեր, ակտիվ անիոնիկներ 12-15%, սոդիումի տրիպոլիֆոսֆատ 9-12%, ԱԱՆ-ի թթվածին պարունակող սպիտակեցուցիչ, նեոնական ԱԱՆ-ը կարբոկսիմեթիլցելյուլոզա, օպտիկական սպիտակեցնող, Էնզիմներ, պարֆում կոմպոնենտներ: Պիտանելիության ժամկետը 3 տարի: &lt;Դոսյա&gt;,</t>
    </r>
    <r>
      <rPr>
        <sz val="6"/>
        <color theme="1"/>
        <rFont val="Arial LatArm"/>
        <family val="2"/>
      </rPr>
      <t xml:space="preserve"> &lt;</t>
    </r>
    <r>
      <rPr>
        <sz val="6"/>
        <color theme="1"/>
        <rFont val="Sylfaen"/>
        <family val="1"/>
      </rPr>
      <t>Բարֆ&gt;,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Calibri"/>
        <family val="2"/>
      </rPr>
      <t>&lt;</t>
    </r>
    <r>
      <rPr>
        <sz val="6"/>
        <color theme="1"/>
        <rFont val="Sylfaen"/>
        <family val="1"/>
      </rPr>
      <t>Բինգո</t>
    </r>
    <r>
      <rPr>
        <sz val="6"/>
        <color theme="1"/>
        <rFont val="Calibri"/>
        <family val="2"/>
      </rPr>
      <t>&gt;</t>
    </r>
    <r>
      <rPr>
        <sz val="6"/>
        <color theme="1"/>
        <rFont val="Sylfaen"/>
        <family val="1"/>
      </rPr>
      <t>մակնիշների կամ համարժեքը</t>
    </r>
    <r>
      <rPr>
        <sz val="6"/>
        <color theme="1"/>
        <rFont val="Arial LatArm"/>
        <family val="2"/>
      </rPr>
      <t>:</t>
    </r>
  </si>
  <si>
    <r>
      <t>Լվացքի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փոշի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ավտոմատ</t>
    </r>
    <r>
      <rPr>
        <sz val="6"/>
        <color theme="1"/>
        <rFont val="Arial LatArm"/>
        <family val="2"/>
      </rPr>
      <t xml:space="preserve"> 450 </t>
    </r>
    <r>
      <rPr>
        <sz val="6"/>
        <color theme="1"/>
        <rFont val="Sylfaen"/>
        <family val="1"/>
      </rPr>
      <t>գր</t>
    </r>
    <r>
      <rPr>
        <sz val="6"/>
        <color theme="1"/>
        <rFont val="Arial LatArm"/>
        <family val="2"/>
      </rPr>
      <t>-</t>
    </r>
    <r>
      <rPr>
        <sz val="6"/>
        <color theme="1"/>
        <rFont val="Sylfaen"/>
        <family val="1"/>
      </rPr>
      <t>ոց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տուփերով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Բաղադրությունը</t>
    </r>
    <r>
      <rPr>
        <sz val="6"/>
        <color theme="1"/>
        <rFont val="Arial LatArm"/>
        <family val="2"/>
      </rPr>
      <t xml:space="preserve">` - </t>
    </r>
    <r>
      <rPr>
        <sz val="6"/>
        <color theme="1"/>
        <rFont val="Sylfaen"/>
        <family val="1"/>
      </rPr>
      <t>մինչև</t>
    </r>
    <r>
      <rPr>
        <sz val="6"/>
        <color theme="1"/>
        <rFont val="Arial LatArm"/>
        <family val="2"/>
      </rPr>
      <t xml:space="preserve"> 5 % </t>
    </r>
    <r>
      <rPr>
        <sz val="6"/>
        <color theme="1"/>
        <rFont val="Sylfaen"/>
        <family val="1"/>
      </rPr>
      <t>պոլիկարբօքսիլներ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պարունակող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կատրիոնային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արտաքին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ակտիվ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նյութերից</t>
    </r>
    <r>
      <rPr>
        <sz val="6"/>
        <color theme="1"/>
        <rFont val="Arial LatArm"/>
        <family val="2"/>
      </rPr>
      <t xml:space="preserve"> (</t>
    </r>
    <r>
      <rPr>
        <sz val="6"/>
        <color theme="1"/>
        <rFont val="Sylfaen"/>
        <family val="1"/>
      </rPr>
      <t>ԱԱՆ</t>
    </r>
    <r>
      <rPr>
        <sz val="6"/>
        <color theme="1"/>
        <rFont val="Arial LatArm"/>
        <family val="2"/>
      </rPr>
      <t xml:space="preserve">), 5-15 % </t>
    </r>
    <r>
      <rPr>
        <sz val="6"/>
        <color theme="1"/>
        <rFont val="Sylfaen"/>
        <family val="1"/>
      </rPr>
      <t>թթվածին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պարունակող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սպիտակեցնող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նյութերից</t>
    </r>
    <r>
      <rPr>
        <sz val="6"/>
        <color theme="1"/>
        <rFont val="Arial LatArm"/>
        <family val="2"/>
      </rPr>
      <t>, 15-30 % -</t>
    </r>
    <r>
      <rPr>
        <sz val="6"/>
        <color theme="1"/>
        <rFont val="Sylfaen"/>
        <family val="1"/>
      </rPr>
      <t>անիոնային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ԱԱՆ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ֆոսֆատներ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էնզիմներ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օպտիկական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սպիտակեցնող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նյութերից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Հոտը</t>
    </r>
    <r>
      <rPr>
        <sz val="6"/>
        <color theme="1"/>
        <rFont val="Arial LatArm"/>
        <family val="2"/>
      </rPr>
      <t xml:space="preserve">` </t>
    </r>
    <r>
      <rPr>
        <sz val="6"/>
        <color theme="1"/>
        <rFont val="Sylfaen"/>
        <family val="1"/>
      </rPr>
      <t>ըստ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կիրառված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հոտավորիչի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Սպիտակեղենի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լվացքի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համար</t>
    </r>
    <r>
      <rPr>
        <sz val="6"/>
        <color theme="1"/>
        <rFont val="Arial LatArm"/>
        <family val="2"/>
      </rPr>
      <t>: ²ñÇ»É Ù³ÏÝÇßÇ</t>
    </r>
    <r>
      <rPr>
        <sz val="6"/>
        <color theme="1"/>
        <rFont val="Sylfaen"/>
        <family val="1"/>
      </rPr>
      <t xml:space="preserve"> կամ համարժեքը:</t>
    </r>
    <r>
      <rPr>
        <sz val="6"/>
        <color theme="1"/>
        <rFont val="Arial LatArm"/>
        <family val="2"/>
      </rPr>
      <t xml:space="preserve"> </t>
    </r>
  </si>
  <si>
    <r>
      <t xml:space="preserve">Կերամիկական, էմալապատված միջոցների ախտահանող, սպիտակեցնող, փայլեցնող </t>
    </r>
    <r>
      <rPr>
        <sz val="6"/>
        <color theme="1"/>
        <rFont val="Arial LatArm"/>
        <family val="2"/>
      </rPr>
      <t xml:space="preserve">÷áßÇ:  êåÇï³Ï Ï³Ù µ³ó ¹»ÕÝ³íáõÝ Ï³Ù ·áõÝ³íáñ³Í Ñ³ïÇÏ³íáñ ÷áßÇ, ÷áßáõ ½³Ý·í³Í³ÛÇÝ Ù³ëÁ áã ³í»É 5 %, pH-Á` 7,5-11,5ýáëýáñ³ÃÃí³Ï³Ý ³Õ»ñÇ ½³Ý·í³Í³ÛÇÝ Ù³ëÁ áã ³í»É 22 %, ÷ñ÷ñ³·áÛ³óÙ³Ý áõÝ³ÏáõÃÛáõÝÁ (ó³Íñ ÷ñ÷ñ³·áÛ³óÝáÕ ÙÇçáóÝ»ñÇ Ñ³Ù³ñ) áã ³í»É 200 ÙÙ, ÷ñ÷áõñÇ Ï³ÛáõÝáõÃÛáõÝÁ áã ³í»É 0,3 ÙÇ³íáñ, Éí³óáÕ áõÝ³ÏáõÃÛáõÝÁ áã å³Ï³ë 85 %, ëåÇï³Ï»óÝáÕ áõÝ³ÏáõÃÛáõÝÁ (ùÇÙÇ³Ï³Ý ëåÇï³Ï»óÝáÕ ÝÛáõÃ»ñ å³ñáõÝ³ÏáÕ ÙÇçáóÝ»ñÇ Ñ³Ù³ñ) áã å³Ï³ë 80 %, Ðêî 275-2007: ²Ýíï³Ý·áõÃÛáõÝÁ, Ù³ÏÝßáõÙÁ ¨ ÷³Ã»Ã³íáñáõÙÁ` ÐÐ Ï³é³í³ñáõÃÛ³Ý 2004Ã. ¹»Ïï»Ùµ»ñÇ 16-Ç N 1795-Ü áñáßÙ³Ùµ Ñ³ëï³ïí³Í §Ø³Ï»ñ¨áõÛÃ³³ÏïÇí ÙÇçáóÝ»ñÇ ¨ Ù³Ï»ñ¨áõÛÃ³³ÏïÇí ÝÛáõÃ»ñ å³ñáõÝ³ÏáÕ Éí³óáÕ ¨ Ù³ùñáÕ ÙÇçáóÝ»ñÇ ï»ËÝÇÏ³Ï³Ý Ï³ÝáÝ³Ï³ñ·Ç¦: </t>
    </r>
    <r>
      <rPr>
        <sz val="6"/>
        <color theme="1"/>
        <rFont val="Sylfaen"/>
        <family val="1"/>
      </rPr>
      <t xml:space="preserve">Բաղադրությունը՝ կիզիլգուր, կալցինացված սոդա, նատրիումի տրիպոլիֆոսֆատ, ԱԱՆ, թիքլորոիզոսիոնորական նյութ, հոտավորիչ: 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Պիտանելիության ժամկետը 3 տարի:</t>
    </r>
    <r>
      <rPr>
        <sz val="6"/>
        <color theme="1"/>
        <rFont val="Arial LatArm"/>
        <family val="2"/>
      </rPr>
      <t xml:space="preserve"> §è³</t>
    </r>
    <r>
      <rPr>
        <sz val="6"/>
        <color theme="1"/>
        <rFont val="Sylfaen"/>
        <family val="1"/>
      </rPr>
      <t>ք</t>
    </r>
    <r>
      <rPr>
        <sz val="6"/>
        <color theme="1"/>
        <rFont val="Arial LatArm"/>
        <family val="2"/>
      </rPr>
      <t xml:space="preserve">ß³¦, </t>
    </r>
    <r>
      <rPr>
        <sz val="6"/>
        <color theme="1"/>
        <rFont val="Sylfaen"/>
        <family val="1"/>
      </rPr>
      <t>&lt;Սանիտա&gt;, &lt;Բինգո&gt;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մակնիշների</t>
    </r>
    <r>
      <rPr>
        <sz val="6"/>
        <color theme="1"/>
        <rFont val="Arial LatArm"/>
        <family val="2"/>
      </rPr>
      <t xml:space="preserve"> Ï³Ù Ñ³Ù³ñÅ»ù 0.5 Ï· ï³ñ³Ý»ñáí:</t>
    </r>
  </si>
  <si>
    <r>
      <t xml:space="preserve">ê»ÝÛ³Ï³ÛÇÝ ³í»É </t>
    </r>
    <r>
      <rPr>
        <sz val="6"/>
        <color theme="1"/>
        <rFont val="Sylfaen"/>
        <family val="1"/>
      </rPr>
      <t>հ</t>
    </r>
    <r>
      <rPr>
        <sz val="6"/>
        <color theme="1"/>
        <rFont val="Arial LatArm"/>
        <family val="2"/>
      </rPr>
      <t>³ï³ÏÁ Ù³ùñ»Éáõ Ñ³Ù³ñ, µÝ³Ï³Ý, ï»Õ³Ï³Ý ³ñï³¹ñáõÃÛ³Ý, ù³ßÁ ãáñ íÇ×³ÏáõÙ 350-500 ·ñ³Ù, »ñÏ³ñáõÃÛáõÝÁ 85-90 ëÙ, ³íÉáÕ Ù³ëÇ É³ÛÝùÁ 35-40ëÙ:</t>
    </r>
  </si>
  <si>
    <r>
      <t xml:space="preserve">Ø³ùñáÕ-Éí³óáÕ </t>
    </r>
    <r>
      <rPr>
        <sz val="6"/>
        <color theme="1"/>
        <rFont val="Sylfaen"/>
        <family val="1"/>
      </rPr>
      <t>սպիտակեցնող</t>
    </r>
    <r>
      <rPr>
        <sz val="6"/>
        <color theme="1"/>
        <rFont val="Arial LatArm"/>
        <family val="2"/>
      </rPr>
      <t xml:space="preserve"> ¨ ³Ëï³Ñ³ÝáÕ Ù³ÍáõÏ, </t>
    </r>
    <r>
      <rPr>
        <sz val="6"/>
        <color theme="1"/>
        <rFont val="Sylfaen"/>
        <family val="1"/>
      </rPr>
      <t>լվացարաններ, զուգարանակոնքեր, լոգարաններ, կերամիկական սալիկներ, սնկային ախտոտվածքները մաքրելու համար: Չ</t>
    </r>
    <r>
      <rPr>
        <sz val="6"/>
        <color theme="1"/>
        <rFont val="Arial LatArm"/>
        <family val="2"/>
      </rPr>
      <t xml:space="preserve">ß»ñï³íáñíáÕ </t>
    </r>
    <r>
      <rPr>
        <sz val="6"/>
        <color theme="1"/>
        <rFont val="Sylfaen"/>
        <family val="1"/>
      </rPr>
      <t>թանձր</t>
    </r>
    <r>
      <rPr>
        <sz val="6"/>
        <color theme="1"/>
        <rFont val="Arial LatArm"/>
        <family val="2"/>
      </rPr>
      <t xml:space="preserve"> ½³Ý·í³Í ¹»ÕÝ³Ï³Ý³ã³íáõÝ »ñ³Ý·Ç: </t>
    </r>
    <r>
      <rPr>
        <sz val="6"/>
        <color theme="1"/>
        <rFont val="Sylfaen"/>
        <family val="1"/>
      </rPr>
      <t>Հ</t>
    </r>
    <r>
      <rPr>
        <sz val="6"/>
        <color theme="1"/>
        <rFont val="Arial LatArm"/>
        <family val="2"/>
      </rPr>
      <t xml:space="preserve">áï³íáñÇãÇ Ñáïáí: øÉáñÇ ÃáõÛÉ Ñáïáí: æñáõÙ ãÉáõÍíáÕ ÙÝ³óáñ¹Ç ½³Ý·í³Í³ÛÇÝ Ù³ëÁ` 45%-Çó áã å³Ï³ë, ³ÏïÇí ùÉáñÇ ½³Ý·í³Í³ÛÇÝ Ù³ëÁ` 2,5%-Çó áã å³Ï³ë: ö³Ã»Ã³íáñí³Í åáÉÇÙ»ñ³ÛÇÝ ï³ñ³ÛáõÙ 1Ï· ½³Ý·í³Íáí: ²Ýíï³Ý·áõÃÛáõÝÁ, Ù³ÏÝßáõÙÁ ¨ ÷³Ã»Ã³íáñáõÙÁ` ÐÐ Ï³é³í³ñáõÃÛ³Ý 2004Ã. ¹»Ïï»Ùµ»ñÇ 16-Ç N1795-Ü áñáßÙ³Ùµ Ñ³ëï³ïí³Í §Ø³Ï»ñ¨áõÛÃ³³ÏïÇí ÙÇçáóÝ»ñÇ ¨ Ø³Ï»ñ¨áõÛÃ³³ÏïÇí ÝÛáõÃ»ñ å³ñáõÝ³ÏáÕ Éí³óáÕ ¨ Ù³ùñáÕ ÙÇçáóÝ»ñÇ ï»ËÝÇÏ³Ï³Ý Ï³ÝáÝ³Ï³ñ·Ç¦: </t>
    </r>
    <r>
      <rPr>
        <sz val="6"/>
        <color theme="1"/>
        <rFont val="Sylfaen"/>
        <family val="1"/>
      </rPr>
      <t>Բաղադրությունը ≤5% ՄԱՆ, նատրիում հիպոքլորիդ ≤5%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հոտանյութ</t>
    </r>
    <r>
      <rPr>
        <sz val="6"/>
        <color theme="1"/>
        <rFont val="Times New Roman"/>
        <family val="1"/>
      </rPr>
      <t>,</t>
    </r>
    <r>
      <rPr>
        <sz val="6"/>
        <color theme="1"/>
        <rFont val="Sylfaen"/>
        <family val="1"/>
      </rPr>
      <t xml:space="preserve"> ներկանյութ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դեիոնիզացված ջուր: Պիտանելիության ժամկետը 3 տարի: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 xml:space="preserve"> Դոմեստոս՛՛, &lt;Սանիտա&gt;, </t>
    </r>
    <r>
      <rPr>
        <sz val="6"/>
        <color theme="1"/>
        <rFont val="Calibri"/>
        <family val="2"/>
      </rPr>
      <t>&lt;</t>
    </r>
    <r>
      <rPr>
        <sz val="6"/>
        <color theme="1"/>
        <rFont val="Sylfaen"/>
        <family val="1"/>
      </rPr>
      <t>Չիրտոն</t>
    </r>
    <r>
      <rPr>
        <sz val="6"/>
        <color theme="1"/>
        <rFont val="Calibri"/>
        <family val="2"/>
      </rPr>
      <t xml:space="preserve">&gt; </t>
    </r>
    <r>
      <rPr>
        <sz val="6"/>
        <color theme="1"/>
        <rFont val="Sylfaen"/>
        <family val="1"/>
      </rPr>
      <t>մակնիշների կամ համարժեքը</t>
    </r>
  </si>
  <si>
    <r>
      <t>Երկշերտ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եռաշերտ</t>
    </r>
    <r>
      <rPr>
        <sz val="6"/>
        <color theme="1"/>
        <rFont val="Arial LatArm"/>
        <family val="2"/>
      </rPr>
      <t>, 9,8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>X12,5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 xml:space="preserve">, 150 </t>
    </r>
    <r>
      <rPr>
        <sz val="6"/>
        <color theme="1"/>
        <rFont val="Sylfaen"/>
        <family val="1"/>
      </rPr>
      <t>թերթիկ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երկ</t>
    </r>
    <r>
      <rPr>
        <sz val="6"/>
        <color theme="1"/>
        <rFont val="Arial LatArm"/>
        <family val="2"/>
      </rPr>
      <t>.  18,75</t>
    </r>
    <r>
      <rPr>
        <sz val="6"/>
        <color theme="1"/>
        <rFont val="Sylfaen"/>
        <family val="1"/>
      </rPr>
      <t>մ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պատրաստված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գրելու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թղթից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լրագրաթղթից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և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այլ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թղթերի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թափոններից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թույլատրված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սանիտարահիգիենիկ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նշանակության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ապրանքներ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պատրաստելու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համար։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Անվտանգությունը</t>
    </r>
    <r>
      <rPr>
        <sz val="6"/>
        <color theme="1"/>
        <rFont val="Arial LatArm"/>
        <family val="2"/>
      </rPr>
      <t xml:space="preserve">,  </t>
    </r>
    <r>
      <rPr>
        <sz val="6"/>
        <color theme="1"/>
        <rFont val="Sylfaen"/>
        <family val="1"/>
      </rPr>
      <t>փաթեթավորումը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և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մակնշումը</t>
    </r>
    <r>
      <rPr>
        <sz val="6"/>
        <color theme="1"/>
        <rFont val="Arial LatArm"/>
        <family val="2"/>
      </rPr>
      <t xml:space="preserve">` </t>
    </r>
    <r>
      <rPr>
        <sz val="6"/>
        <color theme="1"/>
        <rFont val="Sylfaen"/>
        <family val="1"/>
      </rPr>
      <t>ըստ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ՀՀ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կառավարության</t>
    </r>
    <r>
      <rPr>
        <sz val="6"/>
        <color theme="1"/>
        <rFont val="Arial LatArm"/>
        <family val="2"/>
      </rPr>
      <t xml:space="preserve"> 2006 </t>
    </r>
    <r>
      <rPr>
        <sz val="6"/>
        <color theme="1"/>
        <rFont val="Sylfaen"/>
        <family val="1"/>
      </rPr>
      <t>թ</t>
    </r>
    <r>
      <rPr>
        <sz val="6"/>
        <color theme="1"/>
        <rFont val="Arial LatArm"/>
        <family val="2"/>
      </rPr>
      <t xml:space="preserve">. </t>
    </r>
    <r>
      <rPr>
        <sz val="6"/>
        <color theme="1"/>
        <rFont val="Sylfaen"/>
        <family val="1"/>
      </rPr>
      <t>հոկտեմբերի</t>
    </r>
    <r>
      <rPr>
        <sz val="6"/>
        <color theme="1"/>
        <rFont val="Arial LatArm"/>
        <family val="2"/>
      </rPr>
      <t xml:space="preserve"> 19-</t>
    </r>
    <r>
      <rPr>
        <sz val="6"/>
        <color theme="1"/>
        <rFont val="Sylfaen"/>
        <family val="1"/>
      </rPr>
      <t>ի</t>
    </r>
    <r>
      <rPr>
        <sz val="6"/>
        <color theme="1"/>
        <rFont val="Arial LatArm"/>
        <family val="2"/>
      </rPr>
      <t xml:space="preserve"> N 1546-</t>
    </r>
    <r>
      <rPr>
        <sz val="6"/>
        <color theme="1"/>
        <rFont val="Sylfaen"/>
        <family val="1"/>
      </rPr>
      <t>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որոշմամբ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հաստատված</t>
    </r>
    <r>
      <rPr>
        <sz val="6"/>
        <color theme="1"/>
        <rFont val="Arial LatArm"/>
        <family val="2"/>
      </rPr>
      <t xml:space="preserve"> “</t>
    </r>
    <r>
      <rPr>
        <sz val="6"/>
        <color theme="1"/>
        <rFont val="Sylfaen"/>
        <family val="1"/>
      </rPr>
      <t>Կենցաղային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և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սանհիգիենիկ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նշանակության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թղթե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և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քիմիական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թելքերից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ապրանքներին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ներկայացվող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պահանջների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տեխնիկական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կանոնակարգի</t>
    </r>
    <r>
      <rPr>
        <sz val="6"/>
        <color theme="1"/>
        <rFont val="Arial LatArm"/>
        <family val="2"/>
      </rPr>
      <t>”</t>
    </r>
    <r>
      <rPr>
        <sz val="6"/>
        <color theme="1"/>
        <rFont val="Sylfaen"/>
        <family val="1"/>
      </rPr>
      <t>։ &lt;Սոֆտեքս&gt; մակնիշի կամ համարժեքը:</t>
    </r>
  </si>
  <si>
    <t>17.02.2016թ.</t>
  </si>
  <si>
    <t>&lt;&lt;Մեծ Ծիածան&gt;&gt; ՍՊԸ</t>
  </si>
  <si>
    <t>&lt;&lt;Անանո&gt;&gt; ՍՊԸ</t>
  </si>
  <si>
    <t>&lt;&lt;Էքսպրես Շին&gt;&gt; ՍՊԸ</t>
  </si>
  <si>
    <t>&lt;&lt;Էլիպս Գրուպ&gt;&gt; ՍՊԸ</t>
  </si>
  <si>
    <t>&lt;&lt;Մագնատէս&gt;&gt; ՍՊԸ</t>
  </si>
  <si>
    <t>&lt;&lt;Լիդեր Քոմփանի&gt;&gt; ՍՊԸ</t>
  </si>
  <si>
    <t>Ա/Ձ Եղիսաբեթ Ալմազյան</t>
  </si>
  <si>
    <t>&lt;&lt;Սոլար Թրեյդինգ&gt;&gt; ՍՊԸ</t>
  </si>
  <si>
    <t>11.03.2016թ.</t>
  </si>
  <si>
    <t>08.04.2016թ.</t>
  </si>
  <si>
    <t>14.04.2016թ.</t>
  </si>
  <si>
    <t>ՇՀ ԸՆԹԱՑԱԿԱՐԳԻ ԾԱԾԿԱԳԻՐԸ՝ ՀՀԿԱ Ո-ՇՀԱՊՁԲ-15/11-ՏԱ/2016/ՏՎ</t>
  </si>
  <si>
    <t>Պատվիրատուն` ՀՀ ԿԱ ոստիկանությունը, որը գտնվում է Նալբանդյան 130 հասցեում, ստորև ներկայացնում է ՀՀԿԱ Ո-ՇՀԱՊՁԲ-15/11-ՏԱ/2016/ՏՎ ծածկագրով հայտարարված ՇՀ ընթացակարգի արդյունքում կնքված պայմանագրի /երի/ մասին տեղեկատվությունը։</t>
  </si>
  <si>
    <t>15.04.2016թ.</t>
  </si>
  <si>
    <t>18.04.2016թ.</t>
  </si>
  <si>
    <t>19.04.2016թ.</t>
  </si>
  <si>
    <t>ՀՀ ԿԱ Ո-ՇՀԱՊՁԲ-15/11-8-ՏԱ/2016/ՏՎ</t>
  </si>
  <si>
    <t>25.12.2016թ.</t>
  </si>
  <si>
    <t>Ծրագիր` 03.01.01.01</t>
  </si>
  <si>
    <t>ՀՀ ԿԱ Ո-ՇՀԱՊՁԲ-15/11-1-ՏԱ/2016/ՏՎ</t>
  </si>
  <si>
    <t>ՀՀ ԿԱ Ո-ՇՀԱՊՁԲ-15/11-27-ՏԱ/2016/ՏՎ</t>
  </si>
  <si>
    <t>ՀՀ ԿԱ Ո-ՇՀԱՊՁԲ-15/11-95-ՏԱ/2016/ՏՎ</t>
  </si>
  <si>
    <t>ՀՀ ԿԱ Ո-ՇՀԱՊՁԲ-15/11-122-ՏԱ/2016/ՏՎ</t>
  </si>
  <si>
    <t xml:space="preserve">«ԼԻԴԵՐ ՔՈՄՓԱՆԻ» ՍՊԸ </t>
  </si>
  <si>
    <t>ՀՀ ԿԱ Ո-ՇՀԱՊՁԲ-15/11-69-ՏԱ/2016/ՏՎ</t>
  </si>
  <si>
    <t>ՀՀ ԿԱ Ո-ՇՀԱՊՁԲ-15/11-311-ՏԱ/2016/ՏՎ</t>
  </si>
  <si>
    <t>«ՍՈԼԱՐ ԹՐԵՅԴԻՆԳ» ՍՊԸ</t>
  </si>
  <si>
    <t>/16043024016000/</t>
  </si>
  <si>
    <t>/00125923/</t>
  </si>
  <si>
    <t>lidercompany@yahoo.com</t>
  </si>
  <si>
    <t>ք. Երևան, Դավիթաշեն 2թ., 13շ., 15 բն
Հեռ. (094)031957</t>
  </si>
  <si>
    <t xml:space="preserve">«ՍՈԼԱՐ ԹՐԵՅԴԻՆԳ» ՍՊԸ </t>
  </si>
  <si>
    <t>/24144002897500/</t>
  </si>
  <si>
    <t>/00143191/</t>
  </si>
  <si>
    <t>solare.comp@gmail.com</t>
  </si>
  <si>
    <t>ՀՀ, Երևան, Բաղյան 1-ին նրբ. 6/9
Հեռ. (010) 286647</t>
  </si>
  <si>
    <t xml:space="preserve"> ք. Երևան, Ա.Ավետիսյան 78 բն.3
 հեռ. 099-11-34-41, 32-33-24</t>
  </si>
  <si>
    <t>/2530000803610010/</t>
  </si>
  <si>
    <t>12; 17</t>
  </si>
  <si>
    <t>3; 8; 9; 16</t>
  </si>
  <si>
    <t>13-15</t>
  </si>
  <si>
    <t>1; 2; 4-7</t>
  </si>
  <si>
    <r>
      <rPr>
        <b/>
        <sz val="7"/>
        <color theme="1"/>
        <rFont val="GHEA Grapalat"/>
        <family val="3"/>
      </rPr>
      <t>Չափաբաժին 3</t>
    </r>
    <r>
      <rPr>
        <sz val="7"/>
        <color theme="1"/>
        <rFont val="GHEA Grapalat"/>
        <family val="3"/>
      </rPr>
      <t xml:space="preserve"> (տնտեսող լամպեր)- &lt;Էլիպս գրուպ&gt;ՍՊԸ-ն տեխնիկական բնութագիր չի ներկայացրել, &lt;Էքսպրես Շին&gt; ՍՊԸ-ի ներկայացրած տեխնիկական բնութագիրը մերժվեց և հաղթող ճանաչվեց &lt;Մակրո Ֆուդ&gt; ՍՊԸ-ն: </t>
    </r>
    <r>
      <rPr>
        <b/>
        <sz val="7"/>
        <color theme="1"/>
        <rFont val="GHEA Grapalat"/>
        <family val="3"/>
      </rPr>
      <t>Չափաբաժին 8</t>
    </r>
    <r>
      <rPr>
        <sz val="7"/>
        <color theme="1"/>
        <rFont val="GHEA Grapalat"/>
        <family val="3"/>
      </rPr>
      <t xml:space="preserve"> (դույլ պլաստմասե)- &lt;Էքսպրես Շին&gt; ՍՊԸ-ի ներկայացրած տեխնիկական բնութագիրը մերժվեց և հաղթող ճանաչվեց &lt;Մակրո Ֆուդ&gt; ՍՊԸ-ն: </t>
    </r>
    <r>
      <rPr>
        <b/>
        <sz val="7"/>
        <color theme="1"/>
        <rFont val="GHEA Grapalat"/>
        <family val="3"/>
      </rPr>
      <t>Չափաբաժին 9</t>
    </r>
    <r>
      <rPr>
        <sz val="7"/>
        <color theme="1"/>
        <rFont val="GHEA Grapalat"/>
        <family val="3"/>
      </rPr>
      <t xml:space="preserve"> (օճառ)- &lt;Անանո&gt;ՍՊԸ-ն տեխնիկական բնութագիր չի ներկայացրել, &lt;Էքսպրես Շին&gt; ՍՊԸ-ի ներկայացրած տեխնիկական բնութագիրը մերժվեց և հաղթող ճանաչվեց &lt;Մակրո Ֆուդ&gt; ՍՊԸ-ն: </t>
    </r>
    <r>
      <rPr>
        <b/>
        <sz val="7"/>
        <color theme="1"/>
        <rFont val="GHEA Grapalat"/>
        <family val="3"/>
      </rPr>
      <t>Չափաբաժին 10</t>
    </r>
    <r>
      <rPr>
        <sz val="7"/>
        <color theme="1"/>
        <rFont val="GHEA Grapalat"/>
        <family val="3"/>
      </rPr>
      <t xml:space="preserve"> (մաքրող կտորներ)- &lt;Էլիպս գրուպ&gt;ՍՊԸ-ն տեխնիկական բնութագիր չի ներկայացրել, &lt;Էքսպրես Շին&gt; ՍՊԸ-ի ներկայացրած տեխնիկական բնութագիրը մերժվեց և հաղթող ճանաչվեց &lt;Արմքոմփվիներ&gt; ՍՊԸ-ն: </t>
    </r>
    <r>
      <rPr>
        <b/>
        <sz val="7"/>
        <color theme="1"/>
        <rFont val="GHEA Grapalat"/>
        <family val="3"/>
      </rPr>
      <t xml:space="preserve">Չափաբաժին 11 </t>
    </r>
    <r>
      <rPr>
        <sz val="7"/>
        <color theme="1"/>
        <rFont val="GHEA Grapalat"/>
        <family val="3"/>
      </rPr>
      <t xml:space="preserve">(լվացող նյութեր)- &lt;Էլիպս գրուպ&gt;ՍՊԸ-ն տեխնիկական բնութագիր չի ներկայացրել, &lt;Էքսպրես Շին&gt; ՍՊԸ-ի ներկայացրած տեխնիկական բնութագիրը մերժվեց: Ա/Ձ Եղիսաբեթ Ալմազյանը և &lt;Լիդեր Քոմփանի&gt; ՍՊԸ-ն առաջարկել էին միևնույն գինը (280դրամ), բանակցությունների արդյունքում &lt;Լիդեր Քոմփանի&gt; ՍՊԸ-ն  գինը իջեցրեց 3 դրամով և 277դրամով հաղթող ճանաչվեց &lt;Լիդեր Քոմփանի&gt; ՍՊԸ-ն: </t>
    </r>
    <r>
      <rPr>
        <b/>
        <sz val="7"/>
        <color theme="1"/>
        <rFont val="GHEA Grapalat"/>
        <family val="3"/>
      </rPr>
      <t>Չափաբաժին 12</t>
    </r>
    <r>
      <rPr>
        <sz val="7"/>
        <color theme="1"/>
        <rFont val="GHEA Grapalat"/>
        <family val="3"/>
      </rPr>
      <t xml:space="preserve"> (լվացող նյութեր)-  &lt;Էլիպս գրուպ&gt; և &lt;Էքսպրես Շին&gt; ՍՊԸ-ների ներկայացրած տեխնիկական բնութագրերը մերժվեցին և հաղթող ճանաչվեց &lt;Էկոմիքս&gt; ՍՊԸ-ն: </t>
    </r>
    <r>
      <rPr>
        <b/>
        <sz val="7"/>
        <color theme="1"/>
        <rFont val="GHEA Grapalat"/>
        <family val="3"/>
      </rPr>
      <t>Չափաբաժին 13</t>
    </r>
    <r>
      <rPr>
        <sz val="7"/>
        <color theme="1"/>
        <rFont val="GHEA Grapalat"/>
        <family val="3"/>
      </rPr>
      <t xml:space="preserve"> (լվացքի փոշի ձեռքով լվանալու համար)- &lt;Էլիպս գրուպ&gt; և &lt;Անանո&gt;ՍՊԸ-ները տեխնիկական բնութագրեր չեն ներկայացրել, &lt;Էքսպրես Շին&gt; ՍՊԸ-ի ներկայացրած տեխնիկական բնութագիրը մերժվեց և հաղթող ճանաչվեց &lt;Մագնատես&gt; ՍՊԸ-ն: </t>
    </r>
    <r>
      <rPr>
        <b/>
        <sz val="7"/>
        <color theme="1"/>
        <rFont val="GHEA Grapalat"/>
        <family val="3"/>
      </rPr>
      <t>Չափաբաժին 14</t>
    </r>
    <r>
      <rPr>
        <sz val="7"/>
        <color theme="1"/>
        <rFont val="GHEA Grapalat"/>
        <family val="3"/>
      </rPr>
      <t xml:space="preserve"> (լվացքի փոշի ավտոմատ)- &lt;Անանո&gt; ՍՊԸ-ն տեխնիկական բնութագիր չի ներկայացրել, &lt;Էքսպրես Շին&gt; և &lt;Էլիպս գրուպ&gt;  ՍՊԸ-ների ներկայացրած տեխնիկական բնութագրերը մերժվեցին և հաղթող ճանաչվեց &lt;Մագնատես&gt; ՍՊԸ-ն: </t>
    </r>
    <r>
      <rPr>
        <b/>
        <sz val="7"/>
        <color theme="1"/>
        <rFont val="GHEA Grapalat"/>
        <family val="3"/>
      </rPr>
      <t>Չափաբաժին 15</t>
    </r>
    <r>
      <rPr>
        <sz val="7"/>
        <color theme="1"/>
        <rFont val="GHEA Grapalat"/>
        <family val="3"/>
      </rPr>
      <t xml:space="preserve"> (մաքրող նյութեր Ռաքշա)- &lt;Անանո&gt; ՍՊԸ-ն տեխնիկական բնութագիր չի ներկայացրել, &lt;Էքսպրես Շին&gt; , &lt;Էլիպս գրուպ&gt; և &lt;Լիդեր Քոմփանի&gt;  ՍՊԸ-ների ներկայացրած տեխնիկական բնութագրերը մերժվեցին և հաղթող ճանաչվեց &lt;Մագնատես&gt; ՍՊԸ-ն: </t>
    </r>
    <r>
      <rPr>
        <b/>
        <sz val="7"/>
        <color theme="1"/>
        <rFont val="GHEA Grapalat"/>
        <family val="3"/>
      </rPr>
      <t>Չափաբաժին 17</t>
    </r>
    <r>
      <rPr>
        <sz val="7"/>
        <color theme="1"/>
        <rFont val="GHEA Grapalat"/>
        <family val="3"/>
      </rPr>
      <t xml:space="preserve"> (հատակի մաքրման նյութեր)- &lt;Անանո&gt; և &lt;Էլիպս գրուպ&gt; ՍՊԸ-ները տեխնիկական բնութագիր չեն ներկայացրել, &lt;Էքսպրես Շին&gt;  ՍՊԸ-ի ներկայացրած տեխնիկական բնութագիրը մերժվեց և հաղթող ճանաչվեց &lt;Էկոմիքս&gt; ՍՊԸ-ն: </t>
    </r>
    <r>
      <rPr>
        <b/>
        <sz val="7"/>
        <color theme="1"/>
        <rFont val="GHEA Grapalat"/>
        <family val="3"/>
      </rPr>
      <t>Չափաբաժին 18</t>
    </r>
    <r>
      <rPr>
        <sz val="7"/>
        <color theme="1"/>
        <rFont val="GHEA Grapalat"/>
        <family val="3"/>
      </rPr>
      <t xml:space="preserve"> (ռուլոնով զուգարանի թուղթ)- &lt;Անանո&gt; ՍՊԸ-ն տեխնիկական բնութագիր չի ներկայացրել և հաղթող ճանաչվեց &lt;Սոլար Թրեյդինգ&gt; ՍՊԸ-ն:</t>
    </r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</si>
  <si>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նպատակով՝ Չափաբաժին 11 Ա/Ձ Եղիսաբեթ Ալմազյանը և &lt;Լիդեր Քոմփանի&gt; ՍՊԸ-ն առաջարկել էին միևնույն գինը (280դրամ), բանակցությունների արդյունքում &lt;Լիդեր Քոմփանի&gt; ՍՊԸ-ն  գինը իջեցրեց 3 դրամով և 277դրամով հաղթող ճանաչվեց &lt;Լիդեր Քոմփանի&gt; ՍՊԸ-ն: 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</si>
</sst>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theme="1"/>
      <name val="Arial LatArm"/>
      <family val="2"/>
    </font>
    <font>
      <sz val="7"/>
      <color theme="0"/>
      <name val="GHEA Grapalat"/>
      <family val="3"/>
    </font>
    <font>
      <sz val="10"/>
      <color theme="0"/>
      <name val="GHEA Grapalat"/>
      <family val="3"/>
    </font>
    <font>
      <sz val="6"/>
      <color theme="1"/>
      <name val="Sylfaen"/>
      <family val="1"/>
    </font>
    <font>
      <sz val="6"/>
      <color theme="1"/>
      <name val="Calibri"/>
      <family val="2"/>
    </font>
    <font>
      <vertAlign val="superscript"/>
      <sz val="6"/>
      <color theme="1"/>
      <name val="Arial LatArm"/>
      <family val="2"/>
    </font>
    <font>
      <vertAlign val="superscript"/>
      <sz val="6"/>
      <color theme="1"/>
      <name val="Sylfaen"/>
      <family val="1"/>
    </font>
    <font>
      <sz val="6"/>
      <color theme="1"/>
      <name val="Times New Roman"/>
      <family val="1"/>
    </font>
    <font>
      <u/>
      <sz val="7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/>
    <xf numFmtId="0" fontId="17" fillId="0" borderId="0" xfId="0" applyFont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justify" vertical="center" wrapText="1"/>
    </xf>
    <xf numFmtId="0" fontId="18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24" fillId="0" borderId="1" xfId="1" applyFont="1" applyFill="1" applyBorder="1" applyAlignment="1" applyProtection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olare.comp@gmail.com" TargetMode="External"/><Relationship Id="rId2" Type="http://schemas.openxmlformats.org/officeDocument/2006/relationships/hyperlink" Target="mailto:lidercompany@yahoo.com" TargetMode="External"/><Relationship Id="rId1" Type="http://schemas.openxmlformats.org/officeDocument/2006/relationships/hyperlink" Target="mailto:police-gnumner@rambler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3"/>
  <sheetViews>
    <sheetView tabSelected="1" topLeftCell="A153" zoomScale="140" zoomScaleNormal="140" workbookViewId="0">
      <selection activeCell="J294" sqref="J294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30.7109375" style="1" customWidth="1"/>
    <col min="11" max="11" width="7.5703125" style="55" customWidth="1"/>
    <col min="12" max="16384" width="9.140625" style="1"/>
  </cols>
  <sheetData>
    <row r="1" spans="1:11" s="15" customFormat="1" ht="17.25">
      <c r="A1" s="142" t="s">
        <v>9</v>
      </c>
      <c r="B1" s="142"/>
      <c r="C1" s="142"/>
      <c r="D1" s="142"/>
      <c r="E1" s="142"/>
      <c r="F1" s="142"/>
      <c r="G1" s="142"/>
      <c r="H1" s="142"/>
      <c r="I1" s="142"/>
      <c r="J1" s="142"/>
      <c r="K1" s="54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54"/>
    </row>
    <row r="3" spans="1:11" s="15" customFormat="1" ht="17.25">
      <c r="A3" s="142" t="s">
        <v>10</v>
      </c>
      <c r="B3" s="142"/>
      <c r="C3" s="142"/>
      <c r="D3" s="142"/>
      <c r="E3" s="142"/>
      <c r="F3" s="142"/>
      <c r="G3" s="142"/>
      <c r="H3" s="142"/>
      <c r="I3" s="142"/>
      <c r="J3" s="142"/>
      <c r="K3" s="54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K4" s="54"/>
    </row>
    <row r="5" spans="1:11" s="15" customFormat="1" ht="19.5" customHeight="1">
      <c r="A5" s="142" t="s">
        <v>187</v>
      </c>
      <c r="B5" s="142"/>
      <c r="C5" s="142"/>
      <c r="D5" s="142"/>
      <c r="E5" s="142"/>
      <c r="F5" s="142"/>
      <c r="G5" s="142"/>
      <c r="H5" s="142"/>
      <c r="I5" s="142"/>
      <c r="J5" s="142"/>
      <c r="K5" s="54"/>
    </row>
    <row r="6" spans="1:11" s="15" customFormat="1" ht="45" customHeight="1">
      <c r="A6" s="143" t="s">
        <v>188</v>
      </c>
      <c r="B6" s="143"/>
      <c r="C6" s="143"/>
      <c r="D6" s="143"/>
      <c r="E6" s="143"/>
      <c r="F6" s="143"/>
      <c r="G6" s="143"/>
      <c r="H6" s="143"/>
      <c r="I6" s="143"/>
      <c r="J6" s="143"/>
      <c r="K6" s="54"/>
    </row>
    <row r="7" spans="1:11" s="15" customFormat="1" ht="6" customHeight="1">
      <c r="K7" s="54"/>
    </row>
    <row r="8" spans="1:11" s="15" customFormat="1" ht="12.75" customHeight="1">
      <c r="B8" s="141" t="s">
        <v>1</v>
      </c>
      <c r="C8" s="141"/>
      <c r="D8" s="141"/>
      <c r="E8" s="141"/>
      <c r="F8" s="141"/>
      <c r="G8" s="141"/>
      <c r="H8" s="141"/>
      <c r="I8" s="141"/>
      <c r="J8" s="141"/>
      <c r="K8" s="54"/>
    </row>
    <row r="9" spans="1:11" s="15" customFormat="1" ht="11.25" customHeight="1">
      <c r="B9" s="102" t="s">
        <v>2</v>
      </c>
      <c r="C9" s="102" t="s">
        <v>3</v>
      </c>
      <c r="D9" s="102" t="s">
        <v>4</v>
      </c>
      <c r="E9" s="148" t="s">
        <v>5</v>
      </c>
      <c r="F9" s="149"/>
      <c r="G9" s="148" t="s">
        <v>6</v>
      </c>
      <c r="H9" s="149"/>
      <c r="I9" s="115" t="s">
        <v>7</v>
      </c>
      <c r="J9" s="102" t="s">
        <v>85</v>
      </c>
      <c r="K9" s="54"/>
    </row>
    <row r="10" spans="1:11" s="15" customFormat="1" ht="10.5" customHeight="1">
      <c r="B10" s="103"/>
      <c r="C10" s="103"/>
      <c r="D10" s="103"/>
      <c r="E10" s="150" t="s">
        <v>84</v>
      </c>
      <c r="F10" s="102" t="s">
        <v>0</v>
      </c>
      <c r="G10" s="148" t="s">
        <v>8</v>
      </c>
      <c r="H10" s="149"/>
      <c r="I10" s="147"/>
      <c r="J10" s="103"/>
      <c r="K10" s="54"/>
    </row>
    <row r="11" spans="1:11" s="15" customFormat="1" ht="12.75" customHeight="1">
      <c r="B11" s="103"/>
      <c r="C11" s="103"/>
      <c r="D11" s="103"/>
      <c r="E11" s="151"/>
      <c r="F11" s="103"/>
      <c r="G11" s="150" t="s">
        <v>84</v>
      </c>
      <c r="H11" s="102" t="s">
        <v>0</v>
      </c>
      <c r="I11" s="147"/>
      <c r="J11" s="103"/>
      <c r="K11" s="54"/>
    </row>
    <row r="12" spans="1:11" s="15" customFormat="1" ht="12.75" customHeight="1">
      <c r="B12" s="103"/>
      <c r="C12" s="103"/>
      <c r="D12" s="103"/>
      <c r="E12" s="151"/>
      <c r="F12" s="103"/>
      <c r="G12" s="151"/>
      <c r="H12" s="103"/>
      <c r="I12" s="147"/>
      <c r="J12" s="104"/>
      <c r="K12" s="54"/>
    </row>
    <row r="13" spans="1:11" s="44" customFormat="1" ht="67.5" customHeight="1">
      <c r="B13" s="46">
        <v>1</v>
      </c>
      <c r="C13" s="3" t="s">
        <v>142</v>
      </c>
      <c r="D13" s="58" t="s">
        <v>96</v>
      </c>
      <c r="E13" s="58">
        <v>4092</v>
      </c>
      <c r="F13" s="58">
        <v>4092</v>
      </c>
      <c r="G13" s="45">
        <f>E13*K13</f>
        <v>409200</v>
      </c>
      <c r="H13" s="45">
        <f>F13*K13</f>
        <v>409200</v>
      </c>
      <c r="I13" s="69" t="s">
        <v>159</v>
      </c>
      <c r="J13" s="69" t="s">
        <v>159</v>
      </c>
      <c r="K13" s="73">
        <v>100</v>
      </c>
    </row>
    <row r="14" spans="1:11" s="44" customFormat="1" ht="67.5" customHeight="1">
      <c r="B14" s="46">
        <v>2</v>
      </c>
      <c r="C14" s="3" t="s">
        <v>143</v>
      </c>
      <c r="D14" s="58" t="s">
        <v>96</v>
      </c>
      <c r="E14" s="58">
        <v>10000</v>
      </c>
      <c r="F14" s="58">
        <v>10000</v>
      </c>
      <c r="G14" s="57">
        <f t="shared" ref="G14:G30" si="0">E14*K14</f>
        <v>1000000</v>
      </c>
      <c r="H14" s="57">
        <f t="shared" ref="H14:H30" si="1">F14*K14</f>
        <v>1000000</v>
      </c>
      <c r="I14" s="69" t="s">
        <v>160</v>
      </c>
      <c r="J14" s="69" t="s">
        <v>160</v>
      </c>
      <c r="K14" s="73">
        <v>100</v>
      </c>
    </row>
    <row r="15" spans="1:11" s="44" customFormat="1" ht="67.5" customHeight="1">
      <c r="B15" s="46">
        <v>3</v>
      </c>
      <c r="C15" s="3" t="s">
        <v>144</v>
      </c>
      <c r="D15" s="58" t="s">
        <v>96</v>
      </c>
      <c r="E15" s="58">
        <v>300</v>
      </c>
      <c r="F15" s="58">
        <v>300</v>
      </c>
      <c r="G15" s="57">
        <f t="shared" si="0"/>
        <v>750000</v>
      </c>
      <c r="H15" s="57">
        <f t="shared" si="1"/>
        <v>750000</v>
      </c>
      <c r="I15" s="70" t="s">
        <v>161</v>
      </c>
      <c r="J15" s="70" t="s">
        <v>161</v>
      </c>
      <c r="K15" s="73">
        <v>2500</v>
      </c>
    </row>
    <row r="16" spans="1:11" s="44" customFormat="1" ht="67.5" customHeight="1">
      <c r="B16" s="46">
        <v>4</v>
      </c>
      <c r="C16" s="3" t="s">
        <v>145</v>
      </c>
      <c r="D16" s="58" t="s">
        <v>96</v>
      </c>
      <c r="E16" s="58">
        <v>250</v>
      </c>
      <c r="F16" s="58">
        <v>250</v>
      </c>
      <c r="G16" s="57">
        <f t="shared" si="0"/>
        <v>100000</v>
      </c>
      <c r="H16" s="57">
        <f t="shared" si="1"/>
        <v>100000</v>
      </c>
      <c r="I16" s="69" t="s">
        <v>162</v>
      </c>
      <c r="J16" s="69" t="s">
        <v>162</v>
      </c>
      <c r="K16" s="73">
        <v>400</v>
      </c>
    </row>
    <row r="17" spans="2:11" s="44" customFormat="1" ht="56.25" customHeight="1">
      <c r="B17" s="46">
        <v>5</v>
      </c>
      <c r="C17" s="3" t="s">
        <v>146</v>
      </c>
      <c r="D17" s="58" t="s">
        <v>96</v>
      </c>
      <c r="E17" s="58">
        <v>100</v>
      </c>
      <c r="F17" s="58">
        <v>100</v>
      </c>
      <c r="G17" s="57">
        <f t="shared" si="0"/>
        <v>150000</v>
      </c>
      <c r="H17" s="57">
        <f t="shared" si="1"/>
        <v>150000</v>
      </c>
      <c r="I17" s="71" t="s">
        <v>163</v>
      </c>
      <c r="J17" s="71" t="s">
        <v>163</v>
      </c>
      <c r="K17" s="73">
        <v>1500</v>
      </c>
    </row>
    <row r="18" spans="2:11" s="44" customFormat="1" ht="56.25" customHeight="1">
      <c r="B18" s="46">
        <v>6</v>
      </c>
      <c r="C18" s="3" t="s">
        <v>146</v>
      </c>
      <c r="D18" s="58" t="s">
        <v>96</v>
      </c>
      <c r="E18" s="58">
        <v>100</v>
      </c>
      <c r="F18" s="58">
        <v>100</v>
      </c>
      <c r="G18" s="57">
        <f t="shared" si="0"/>
        <v>200000</v>
      </c>
      <c r="H18" s="57">
        <f t="shared" si="1"/>
        <v>200000</v>
      </c>
      <c r="I18" s="71" t="s">
        <v>164</v>
      </c>
      <c r="J18" s="71" t="s">
        <v>164</v>
      </c>
      <c r="K18" s="73">
        <v>2000</v>
      </c>
    </row>
    <row r="19" spans="2:11" s="44" customFormat="1" ht="27" customHeight="1">
      <c r="B19" s="46">
        <v>7</v>
      </c>
      <c r="C19" s="3" t="s">
        <v>147</v>
      </c>
      <c r="D19" s="58" t="s">
        <v>96</v>
      </c>
      <c r="E19" s="58">
        <v>200</v>
      </c>
      <c r="F19" s="58">
        <v>200</v>
      </c>
      <c r="G19" s="57">
        <f t="shared" si="0"/>
        <v>200000</v>
      </c>
      <c r="H19" s="57">
        <f t="shared" si="1"/>
        <v>200000</v>
      </c>
      <c r="I19" s="71" t="s">
        <v>157</v>
      </c>
      <c r="J19" s="71" t="s">
        <v>157</v>
      </c>
      <c r="K19" s="73">
        <v>1000</v>
      </c>
    </row>
    <row r="20" spans="2:11" s="44" customFormat="1" ht="67.5" customHeight="1">
      <c r="B20" s="46">
        <v>8</v>
      </c>
      <c r="C20" s="3" t="s">
        <v>148</v>
      </c>
      <c r="D20" s="58" t="s">
        <v>96</v>
      </c>
      <c r="E20" s="58">
        <v>200</v>
      </c>
      <c r="F20" s="58">
        <v>200</v>
      </c>
      <c r="G20" s="57">
        <f t="shared" si="0"/>
        <v>160000</v>
      </c>
      <c r="H20" s="57">
        <f t="shared" si="1"/>
        <v>160000</v>
      </c>
      <c r="I20" s="70" t="s">
        <v>158</v>
      </c>
      <c r="J20" s="70" t="s">
        <v>158</v>
      </c>
      <c r="K20" s="73">
        <v>800</v>
      </c>
    </row>
    <row r="21" spans="2:11" s="44" customFormat="1" ht="193.5" customHeight="1">
      <c r="B21" s="46">
        <v>9</v>
      </c>
      <c r="C21" s="3" t="s">
        <v>95</v>
      </c>
      <c r="D21" s="58" t="s">
        <v>96</v>
      </c>
      <c r="E21" s="58">
        <v>8000</v>
      </c>
      <c r="F21" s="58">
        <v>8000</v>
      </c>
      <c r="G21" s="57">
        <f t="shared" si="0"/>
        <v>2000000</v>
      </c>
      <c r="H21" s="57">
        <f t="shared" si="1"/>
        <v>2000000</v>
      </c>
      <c r="I21" s="69" t="s">
        <v>165</v>
      </c>
      <c r="J21" s="69" t="s">
        <v>165</v>
      </c>
      <c r="K21" s="73">
        <v>250</v>
      </c>
    </row>
    <row r="22" spans="2:11" s="44" customFormat="1" ht="45" customHeight="1">
      <c r="B22" s="46">
        <v>10</v>
      </c>
      <c r="C22" s="3" t="s">
        <v>149</v>
      </c>
      <c r="D22" s="58" t="s">
        <v>96</v>
      </c>
      <c r="E22" s="58">
        <v>2114</v>
      </c>
      <c r="F22" s="58">
        <v>2114</v>
      </c>
      <c r="G22" s="57">
        <f t="shared" si="0"/>
        <v>1479800</v>
      </c>
      <c r="H22" s="57">
        <f t="shared" si="1"/>
        <v>1479800</v>
      </c>
      <c r="I22" s="70" t="s">
        <v>166</v>
      </c>
      <c r="J22" s="70" t="s">
        <v>166</v>
      </c>
      <c r="K22" s="73">
        <v>700</v>
      </c>
    </row>
    <row r="23" spans="2:11" s="44" customFormat="1" ht="67.5" customHeight="1">
      <c r="B23" s="46">
        <v>11</v>
      </c>
      <c r="C23" s="3" t="s">
        <v>150</v>
      </c>
      <c r="D23" s="58" t="s">
        <v>97</v>
      </c>
      <c r="E23" s="58">
        <v>500</v>
      </c>
      <c r="F23" s="58">
        <v>500</v>
      </c>
      <c r="G23" s="57">
        <f t="shared" si="0"/>
        <v>175000</v>
      </c>
      <c r="H23" s="57">
        <f t="shared" si="1"/>
        <v>175000</v>
      </c>
      <c r="I23" s="71" t="s">
        <v>167</v>
      </c>
      <c r="J23" s="71" t="s">
        <v>167</v>
      </c>
      <c r="K23" s="73">
        <v>350</v>
      </c>
    </row>
    <row r="24" spans="2:11" s="44" customFormat="1" ht="141.75" customHeight="1">
      <c r="B24" s="46">
        <v>12</v>
      </c>
      <c r="C24" s="3" t="s">
        <v>150</v>
      </c>
      <c r="D24" s="58" t="s">
        <v>97</v>
      </c>
      <c r="E24" s="58">
        <v>1000</v>
      </c>
      <c r="F24" s="58">
        <v>1000</v>
      </c>
      <c r="G24" s="57">
        <f t="shared" si="0"/>
        <v>600000</v>
      </c>
      <c r="H24" s="57">
        <f t="shared" si="1"/>
        <v>600000</v>
      </c>
      <c r="I24" s="69" t="s">
        <v>168</v>
      </c>
      <c r="J24" s="69" t="s">
        <v>168</v>
      </c>
      <c r="K24" s="73">
        <v>600</v>
      </c>
    </row>
    <row r="25" spans="2:11" s="44" customFormat="1" ht="204.75" customHeight="1">
      <c r="B25" s="46">
        <v>13</v>
      </c>
      <c r="C25" s="3" t="s">
        <v>151</v>
      </c>
      <c r="D25" s="58" t="s">
        <v>97</v>
      </c>
      <c r="E25" s="58">
        <v>450</v>
      </c>
      <c r="F25" s="58">
        <v>450</v>
      </c>
      <c r="G25" s="57">
        <f t="shared" si="0"/>
        <v>360000</v>
      </c>
      <c r="H25" s="57">
        <f t="shared" si="1"/>
        <v>360000</v>
      </c>
      <c r="I25" s="69" t="s">
        <v>169</v>
      </c>
      <c r="J25" s="69" t="s">
        <v>169</v>
      </c>
      <c r="K25" s="73">
        <v>800</v>
      </c>
    </row>
    <row r="26" spans="2:11" s="44" customFormat="1" ht="77.25" customHeight="1">
      <c r="B26" s="46">
        <v>14</v>
      </c>
      <c r="C26" s="3" t="s">
        <v>152</v>
      </c>
      <c r="D26" s="58" t="s">
        <v>97</v>
      </c>
      <c r="E26" s="58">
        <v>250</v>
      </c>
      <c r="F26" s="58">
        <v>250</v>
      </c>
      <c r="G26" s="57">
        <f t="shared" si="0"/>
        <v>450000</v>
      </c>
      <c r="H26" s="57">
        <f t="shared" si="1"/>
        <v>450000</v>
      </c>
      <c r="I26" s="72" t="s">
        <v>170</v>
      </c>
      <c r="J26" s="72" t="s">
        <v>170</v>
      </c>
      <c r="K26" s="73">
        <v>1800</v>
      </c>
    </row>
    <row r="27" spans="2:11" s="44" customFormat="1" ht="198.75" customHeight="1">
      <c r="B27" s="46">
        <v>15</v>
      </c>
      <c r="C27" s="3" t="s">
        <v>153</v>
      </c>
      <c r="D27" s="58" t="s">
        <v>97</v>
      </c>
      <c r="E27" s="58">
        <v>500</v>
      </c>
      <c r="F27" s="58">
        <v>500</v>
      </c>
      <c r="G27" s="57">
        <f t="shared" si="0"/>
        <v>260000</v>
      </c>
      <c r="H27" s="57">
        <f t="shared" si="1"/>
        <v>260000</v>
      </c>
      <c r="I27" s="72" t="s">
        <v>171</v>
      </c>
      <c r="J27" s="72" t="s">
        <v>171</v>
      </c>
      <c r="K27" s="73">
        <v>520</v>
      </c>
    </row>
    <row r="28" spans="2:11" s="44" customFormat="1" ht="42" customHeight="1">
      <c r="B28" s="46">
        <v>16</v>
      </c>
      <c r="C28" s="3" t="s">
        <v>154</v>
      </c>
      <c r="D28" s="58" t="s">
        <v>96</v>
      </c>
      <c r="E28" s="58">
        <v>924</v>
      </c>
      <c r="F28" s="58">
        <v>924</v>
      </c>
      <c r="G28" s="57">
        <f t="shared" si="0"/>
        <v>739200</v>
      </c>
      <c r="H28" s="57">
        <f t="shared" si="1"/>
        <v>739200</v>
      </c>
      <c r="I28" s="71" t="s">
        <v>172</v>
      </c>
      <c r="J28" s="71" t="s">
        <v>172</v>
      </c>
      <c r="K28" s="73">
        <v>800</v>
      </c>
    </row>
    <row r="29" spans="2:11" s="44" customFormat="1" ht="168.75" customHeight="1">
      <c r="B29" s="46">
        <v>17</v>
      </c>
      <c r="C29" s="3" t="s">
        <v>155</v>
      </c>
      <c r="D29" s="58" t="s">
        <v>97</v>
      </c>
      <c r="E29" s="58">
        <v>400</v>
      </c>
      <c r="F29" s="58">
        <v>400</v>
      </c>
      <c r="G29" s="57">
        <f t="shared" si="0"/>
        <v>480000</v>
      </c>
      <c r="H29" s="57">
        <f t="shared" si="1"/>
        <v>480000</v>
      </c>
      <c r="I29" s="69" t="s">
        <v>173</v>
      </c>
      <c r="J29" s="69" t="s">
        <v>173</v>
      </c>
      <c r="K29" s="73">
        <v>1200</v>
      </c>
    </row>
    <row r="30" spans="2:11" s="44" customFormat="1" ht="98.25" customHeight="1">
      <c r="B30" s="46">
        <v>18</v>
      </c>
      <c r="C30" s="3" t="s">
        <v>156</v>
      </c>
      <c r="D30" s="58" t="s">
        <v>96</v>
      </c>
      <c r="E30" s="58">
        <v>1650</v>
      </c>
      <c r="F30" s="58">
        <v>1650</v>
      </c>
      <c r="G30" s="57">
        <f t="shared" si="0"/>
        <v>165000</v>
      </c>
      <c r="H30" s="57">
        <f t="shared" si="1"/>
        <v>165000</v>
      </c>
      <c r="I30" s="72" t="s">
        <v>174</v>
      </c>
      <c r="J30" s="72" t="s">
        <v>174</v>
      </c>
      <c r="K30" s="73">
        <v>100</v>
      </c>
    </row>
    <row r="31" spans="2:11" ht="10.5" customHeight="1">
      <c r="B31" s="144"/>
      <c r="C31" s="145"/>
      <c r="D31" s="145"/>
      <c r="E31" s="145"/>
      <c r="F31" s="144"/>
      <c r="G31" s="144"/>
      <c r="H31" s="144"/>
      <c r="I31" s="145"/>
      <c r="J31" s="144"/>
    </row>
    <row r="32" spans="2:11" ht="13.5" customHeight="1">
      <c r="B32" s="107" t="s">
        <v>11</v>
      </c>
      <c r="C32" s="152"/>
      <c r="D32" s="152"/>
      <c r="E32" s="152"/>
      <c r="F32" s="108"/>
      <c r="G32" s="74" t="s">
        <v>12</v>
      </c>
      <c r="H32" s="146"/>
      <c r="I32" s="146"/>
      <c r="J32" s="75"/>
    </row>
    <row r="33" spans="1:11" ht="10.5" customHeight="1">
      <c r="B33" s="79"/>
      <c r="C33" s="80"/>
      <c r="D33" s="80"/>
      <c r="E33" s="80"/>
      <c r="F33" s="80"/>
      <c r="G33" s="80"/>
      <c r="H33" s="80"/>
      <c r="I33" s="80"/>
      <c r="J33" s="81"/>
    </row>
    <row r="34" spans="1:11" ht="13.5" customHeight="1">
      <c r="B34" s="128" t="s">
        <v>13</v>
      </c>
      <c r="C34" s="129"/>
      <c r="D34" s="129"/>
      <c r="E34" s="129"/>
      <c r="F34" s="129"/>
      <c r="G34" s="129"/>
      <c r="H34" s="129"/>
      <c r="I34" s="129"/>
      <c r="J34" s="130"/>
    </row>
    <row r="35" spans="1:11" ht="13.5" customHeight="1">
      <c r="B35" s="138" t="s">
        <v>14</v>
      </c>
      <c r="C35" s="138"/>
      <c r="D35" s="138" t="s">
        <v>15</v>
      </c>
      <c r="E35" s="138"/>
      <c r="F35" s="16" t="s">
        <v>16</v>
      </c>
      <c r="G35" s="16" t="s">
        <v>17</v>
      </c>
      <c r="H35" s="29" t="s">
        <v>18</v>
      </c>
      <c r="I35" s="131" t="s">
        <v>19</v>
      </c>
      <c r="J35" s="132"/>
    </row>
    <row r="36" spans="1:11" ht="13.5" customHeight="1">
      <c r="B36" s="139" t="s">
        <v>83</v>
      </c>
      <c r="C36" s="140"/>
      <c r="D36" s="139" t="s">
        <v>54</v>
      </c>
      <c r="E36" s="140"/>
      <c r="F36" s="41" t="s">
        <v>54</v>
      </c>
      <c r="G36" s="41" t="s">
        <v>54</v>
      </c>
      <c r="H36" s="40" t="s">
        <v>55</v>
      </c>
      <c r="I36" s="131"/>
      <c r="J36" s="132"/>
    </row>
    <row r="37" spans="1:11" ht="11.25" customHeight="1">
      <c r="B37" s="79"/>
      <c r="C37" s="80"/>
      <c r="D37" s="80"/>
      <c r="E37" s="80"/>
      <c r="F37" s="80"/>
      <c r="G37" s="80"/>
      <c r="H37" s="80"/>
      <c r="I37" s="80"/>
      <c r="J37" s="81"/>
    </row>
    <row r="38" spans="1:11" ht="13.5" customHeight="1">
      <c r="B38" s="137" t="s">
        <v>20</v>
      </c>
      <c r="C38" s="137"/>
      <c r="D38" s="137"/>
      <c r="E38" s="137"/>
      <c r="F38" s="137"/>
      <c r="G38" s="133" t="s">
        <v>175</v>
      </c>
      <c r="H38" s="133"/>
      <c r="I38" s="133"/>
      <c r="J38" s="133"/>
    </row>
    <row r="39" spans="1:11" ht="13.5" customHeight="1">
      <c r="B39" s="87" t="s">
        <v>71</v>
      </c>
      <c r="C39" s="88"/>
      <c r="D39" s="88"/>
      <c r="E39" s="88"/>
      <c r="F39" s="88"/>
      <c r="G39" s="134"/>
      <c r="H39" s="135"/>
      <c r="I39" s="135"/>
      <c r="J39" s="136"/>
    </row>
    <row r="40" spans="1:11" ht="24" customHeight="1">
      <c r="B40" s="87" t="s">
        <v>23</v>
      </c>
      <c r="C40" s="88"/>
      <c r="D40" s="88"/>
      <c r="E40" s="88"/>
      <c r="F40" s="89"/>
      <c r="G40" s="26"/>
      <c r="H40" s="3" t="s">
        <v>21</v>
      </c>
      <c r="I40" s="82" t="s">
        <v>22</v>
      </c>
      <c r="J40" s="83"/>
    </row>
    <row r="41" spans="1:11" ht="15" customHeight="1">
      <c r="B41" s="90"/>
      <c r="C41" s="91"/>
      <c r="D41" s="91"/>
      <c r="E41" s="91"/>
      <c r="F41" s="92"/>
      <c r="G41" s="27">
        <v>1</v>
      </c>
      <c r="H41" s="7"/>
      <c r="I41" s="84"/>
      <c r="J41" s="85"/>
    </row>
    <row r="42" spans="1:11" ht="12.75" customHeight="1">
      <c r="B42" s="79"/>
      <c r="C42" s="80"/>
      <c r="D42" s="80"/>
      <c r="E42" s="80"/>
      <c r="F42" s="80"/>
      <c r="G42" s="80"/>
      <c r="H42" s="80"/>
      <c r="I42" s="80"/>
      <c r="J42" s="81"/>
    </row>
    <row r="43" spans="1:11" ht="15" customHeight="1">
      <c r="B43" s="86" t="s">
        <v>24</v>
      </c>
      <c r="C43" s="95" t="s">
        <v>25</v>
      </c>
      <c r="D43" s="96"/>
      <c r="E43" s="100" t="s">
        <v>26</v>
      </c>
      <c r="F43" s="100"/>
      <c r="G43" s="100"/>
      <c r="H43" s="100"/>
      <c r="I43" s="100"/>
      <c r="J43" s="100"/>
    </row>
    <row r="44" spans="1:11" ht="12.75" customHeight="1">
      <c r="B44" s="86"/>
      <c r="C44" s="97"/>
      <c r="D44" s="98"/>
      <c r="E44" s="125" t="s">
        <v>27</v>
      </c>
      <c r="F44" s="126"/>
      <c r="G44" s="126"/>
      <c r="H44" s="126"/>
      <c r="I44" s="126"/>
      <c r="J44" s="127"/>
    </row>
    <row r="45" spans="1:11" ht="12" customHeight="1">
      <c r="B45" s="86"/>
      <c r="C45" s="97"/>
      <c r="D45" s="98"/>
      <c r="E45" s="94" t="s">
        <v>28</v>
      </c>
      <c r="F45" s="94"/>
      <c r="G45" s="93" t="s">
        <v>29</v>
      </c>
      <c r="H45" s="93"/>
      <c r="I45" s="78" t="s">
        <v>30</v>
      </c>
      <c r="J45" s="78"/>
    </row>
    <row r="46" spans="1:11" ht="31.5" customHeight="1">
      <c r="B46" s="86"/>
      <c r="C46" s="97"/>
      <c r="D46" s="98"/>
      <c r="E46" s="22" t="s">
        <v>84</v>
      </c>
      <c r="F46" s="23" t="s">
        <v>0</v>
      </c>
      <c r="G46" s="17" t="s">
        <v>84</v>
      </c>
      <c r="H46" s="18" t="s">
        <v>0</v>
      </c>
      <c r="I46" s="6" t="s">
        <v>84</v>
      </c>
      <c r="J46" s="28" t="s">
        <v>0</v>
      </c>
    </row>
    <row r="47" spans="1:11" s="5" customFormat="1" ht="13.5" customHeight="1">
      <c r="B47" s="76" t="s">
        <v>31</v>
      </c>
      <c r="C47" s="74" t="s">
        <v>176</v>
      </c>
      <c r="D47" s="75"/>
      <c r="E47" s="58">
        <v>272800</v>
      </c>
      <c r="F47" s="58">
        <v>272800</v>
      </c>
      <c r="G47" s="32">
        <f t="shared" ref="G47:G110" si="2">SUM(I47-E47)</f>
        <v>54560</v>
      </c>
      <c r="H47" s="32">
        <f t="shared" ref="H47:H110" si="3">SUM(J47-F47)</f>
        <v>54560</v>
      </c>
      <c r="I47" s="33">
        <f t="shared" ref="I47:I110" si="4">E47*12/10</f>
        <v>327360</v>
      </c>
      <c r="J47" s="33">
        <f t="shared" ref="J47:J110" si="5">F47*12/10</f>
        <v>327360</v>
      </c>
      <c r="K47" s="56"/>
    </row>
    <row r="48" spans="1:11" s="5" customFormat="1" ht="13.5" customHeight="1">
      <c r="A48" s="5" t="s">
        <v>98</v>
      </c>
      <c r="B48" s="77"/>
      <c r="C48" s="74" t="s">
        <v>177</v>
      </c>
      <c r="D48" s="75"/>
      <c r="E48" s="58">
        <v>292578</v>
      </c>
      <c r="F48" s="58">
        <v>292578</v>
      </c>
      <c r="G48" s="32">
        <f t="shared" si="2"/>
        <v>58515.599999999977</v>
      </c>
      <c r="H48" s="32">
        <f t="shared" si="3"/>
        <v>58515.599999999977</v>
      </c>
      <c r="I48" s="33">
        <f t="shared" si="4"/>
        <v>351093.6</v>
      </c>
      <c r="J48" s="33">
        <f t="shared" si="5"/>
        <v>351093.6</v>
      </c>
      <c r="K48" s="56"/>
    </row>
    <row r="49" spans="2:11" s="5" customFormat="1" ht="13.5" customHeight="1">
      <c r="B49" s="77"/>
      <c r="C49" s="74" t="s">
        <v>178</v>
      </c>
      <c r="D49" s="75"/>
      <c r="E49" s="58">
        <v>294250</v>
      </c>
      <c r="F49" s="58">
        <v>294250</v>
      </c>
      <c r="G49" s="32">
        <f t="shared" si="2"/>
        <v>58850</v>
      </c>
      <c r="H49" s="32">
        <f t="shared" si="3"/>
        <v>58850</v>
      </c>
      <c r="I49" s="33">
        <f t="shared" si="4"/>
        <v>353100</v>
      </c>
      <c r="J49" s="33">
        <f t="shared" si="5"/>
        <v>353100</v>
      </c>
      <c r="K49" s="56"/>
    </row>
    <row r="50" spans="2:11" s="5" customFormat="1" ht="13.5" customHeight="1">
      <c r="B50" s="77"/>
      <c r="C50" s="74" t="s">
        <v>179</v>
      </c>
      <c r="D50" s="75"/>
      <c r="E50" s="58">
        <v>296670</v>
      </c>
      <c r="F50" s="58">
        <v>296670</v>
      </c>
      <c r="G50" s="32">
        <f t="shared" si="2"/>
        <v>59334</v>
      </c>
      <c r="H50" s="32">
        <f t="shared" si="3"/>
        <v>59334</v>
      </c>
      <c r="I50" s="33">
        <f t="shared" si="4"/>
        <v>356004</v>
      </c>
      <c r="J50" s="33">
        <f t="shared" si="5"/>
        <v>356004</v>
      </c>
      <c r="K50" s="56"/>
    </row>
    <row r="51" spans="2:11" s="5" customFormat="1" ht="13.5" customHeight="1">
      <c r="B51" s="77"/>
      <c r="C51" s="74" t="s">
        <v>180</v>
      </c>
      <c r="D51" s="75"/>
      <c r="E51" s="58">
        <v>347820</v>
      </c>
      <c r="F51" s="58">
        <v>347820</v>
      </c>
      <c r="G51" s="32">
        <f t="shared" si="2"/>
        <v>69564</v>
      </c>
      <c r="H51" s="32">
        <f t="shared" si="3"/>
        <v>69564</v>
      </c>
      <c r="I51" s="33">
        <f t="shared" si="4"/>
        <v>417384</v>
      </c>
      <c r="J51" s="33">
        <f t="shared" si="5"/>
        <v>417384</v>
      </c>
      <c r="K51" s="56"/>
    </row>
    <row r="52" spans="2:11" s="5" customFormat="1" ht="13.5" customHeight="1">
      <c r="B52" s="77"/>
      <c r="C52" s="74" t="s">
        <v>100</v>
      </c>
      <c r="D52" s="75"/>
      <c r="E52" s="58">
        <v>368280</v>
      </c>
      <c r="F52" s="58">
        <v>368280</v>
      </c>
      <c r="G52" s="32">
        <f t="shared" si="2"/>
        <v>73656</v>
      </c>
      <c r="H52" s="32">
        <f t="shared" si="3"/>
        <v>73656</v>
      </c>
      <c r="I52" s="33">
        <f t="shared" si="4"/>
        <v>441936</v>
      </c>
      <c r="J52" s="33">
        <f t="shared" si="5"/>
        <v>441936</v>
      </c>
      <c r="K52" s="56"/>
    </row>
    <row r="53" spans="2:11" s="5" customFormat="1" ht="13.5" customHeight="1">
      <c r="B53" s="77"/>
      <c r="C53" s="74" t="s">
        <v>133</v>
      </c>
      <c r="D53" s="75"/>
      <c r="E53" s="58">
        <v>395560</v>
      </c>
      <c r="F53" s="58">
        <v>395560</v>
      </c>
      <c r="G53" s="32">
        <f t="shared" si="2"/>
        <v>79112</v>
      </c>
      <c r="H53" s="32">
        <f t="shared" si="3"/>
        <v>79112</v>
      </c>
      <c r="I53" s="33">
        <f t="shared" si="4"/>
        <v>474672</v>
      </c>
      <c r="J53" s="33">
        <f t="shared" si="5"/>
        <v>474672</v>
      </c>
      <c r="K53" s="56"/>
    </row>
    <row r="54" spans="2:11" s="5" customFormat="1" ht="13.5" customHeight="1">
      <c r="B54" s="99"/>
      <c r="C54" s="74" t="s">
        <v>181</v>
      </c>
      <c r="D54" s="75"/>
      <c r="E54" s="58">
        <v>401016</v>
      </c>
      <c r="F54" s="58">
        <v>401016</v>
      </c>
      <c r="G54" s="32">
        <f t="shared" si="2"/>
        <v>0</v>
      </c>
      <c r="H54" s="32">
        <f t="shared" si="3"/>
        <v>0</v>
      </c>
      <c r="I54" s="63">
        <v>401016</v>
      </c>
      <c r="J54" s="63">
        <v>401016</v>
      </c>
      <c r="K54" s="56"/>
    </row>
    <row r="55" spans="2:11" s="5" customFormat="1" ht="12.75" customHeight="1">
      <c r="B55" s="76" t="s">
        <v>32</v>
      </c>
      <c r="C55" s="74" t="s">
        <v>176</v>
      </c>
      <c r="D55" s="75"/>
      <c r="E55" s="58">
        <v>666666.68999999994</v>
      </c>
      <c r="F55" s="58">
        <v>666666.68999999994</v>
      </c>
      <c r="G55" s="32">
        <f t="shared" si="2"/>
        <v>133333.31000000006</v>
      </c>
      <c r="H55" s="32">
        <f t="shared" si="3"/>
        <v>133333.31000000006</v>
      </c>
      <c r="I55" s="33">
        <v>800000</v>
      </c>
      <c r="J55" s="33">
        <v>800000</v>
      </c>
      <c r="K55" s="56"/>
    </row>
    <row r="56" spans="2:11" s="5" customFormat="1" ht="12.75" customHeight="1">
      <c r="B56" s="77"/>
      <c r="C56" s="74" t="s">
        <v>177</v>
      </c>
      <c r="D56" s="75"/>
      <c r="E56" s="58">
        <v>715000</v>
      </c>
      <c r="F56" s="58">
        <v>715000</v>
      </c>
      <c r="G56" s="32">
        <f t="shared" si="2"/>
        <v>143000</v>
      </c>
      <c r="H56" s="32">
        <f t="shared" si="3"/>
        <v>143000</v>
      </c>
      <c r="I56" s="33">
        <f t="shared" si="4"/>
        <v>858000</v>
      </c>
      <c r="J56" s="33">
        <f t="shared" si="5"/>
        <v>858000</v>
      </c>
      <c r="K56" s="56"/>
    </row>
    <row r="57" spans="2:11" s="5" customFormat="1" ht="12.75" customHeight="1">
      <c r="B57" s="77"/>
      <c r="C57" s="74" t="s">
        <v>178</v>
      </c>
      <c r="D57" s="75"/>
      <c r="E57" s="58">
        <v>720500</v>
      </c>
      <c r="F57" s="58">
        <v>720500</v>
      </c>
      <c r="G57" s="32">
        <f t="shared" si="2"/>
        <v>144100</v>
      </c>
      <c r="H57" s="32">
        <f t="shared" si="3"/>
        <v>144100</v>
      </c>
      <c r="I57" s="33">
        <f t="shared" si="4"/>
        <v>864600</v>
      </c>
      <c r="J57" s="33">
        <f t="shared" si="5"/>
        <v>864600</v>
      </c>
      <c r="K57" s="56"/>
    </row>
    <row r="58" spans="2:11" s="5" customFormat="1" ht="12.75" customHeight="1">
      <c r="B58" s="77"/>
      <c r="C58" s="74" t="s">
        <v>179</v>
      </c>
      <c r="D58" s="75"/>
      <c r="E58" s="58">
        <v>725000</v>
      </c>
      <c r="F58" s="58">
        <v>725000</v>
      </c>
      <c r="G58" s="32">
        <f t="shared" si="2"/>
        <v>145000</v>
      </c>
      <c r="H58" s="32">
        <f t="shared" si="3"/>
        <v>145000</v>
      </c>
      <c r="I58" s="33">
        <f t="shared" si="4"/>
        <v>870000</v>
      </c>
      <c r="J58" s="33">
        <f t="shared" si="5"/>
        <v>870000</v>
      </c>
      <c r="K58" s="56"/>
    </row>
    <row r="59" spans="2:11" s="5" customFormat="1" ht="12.75" customHeight="1">
      <c r="B59" s="77"/>
      <c r="C59" s="74" t="s">
        <v>180</v>
      </c>
      <c r="D59" s="75"/>
      <c r="E59" s="58">
        <v>850000</v>
      </c>
      <c r="F59" s="58">
        <v>850000</v>
      </c>
      <c r="G59" s="32">
        <f t="shared" si="2"/>
        <v>170000</v>
      </c>
      <c r="H59" s="32">
        <f t="shared" si="3"/>
        <v>170000</v>
      </c>
      <c r="I59" s="33">
        <f t="shared" si="4"/>
        <v>1020000</v>
      </c>
      <c r="J59" s="33">
        <f t="shared" si="5"/>
        <v>1020000</v>
      </c>
      <c r="K59" s="56"/>
    </row>
    <row r="60" spans="2:11" s="5" customFormat="1" ht="12.75" customHeight="1">
      <c r="B60" s="77"/>
      <c r="C60" s="74" t="s">
        <v>100</v>
      </c>
      <c r="D60" s="75"/>
      <c r="E60" s="58">
        <v>900000</v>
      </c>
      <c r="F60" s="58">
        <v>900000</v>
      </c>
      <c r="G60" s="32">
        <f t="shared" si="2"/>
        <v>180000</v>
      </c>
      <c r="H60" s="32">
        <f t="shared" si="3"/>
        <v>180000</v>
      </c>
      <c r="I60" s="33">
        <f t="shared" si="4"/>
        <v>1080000</v>
      </c>
      <c r="J60" s="33">
        <f t="shared" si="5"/>
        <v>1080000</v>
      </c>
      <c r="K60" s="56"/>
    </row>
    <row r="61" spans="2:11" s="5" customFormat="1" ht="12.75" customHeight="1">
      <c r="B61" s="77"/>
      <c r="C61" s="74" t="s">
        <v>133</v>
      </c>
      <c r="D61" s="75"/>
      <c r="E61" s="58">
        <v>966667</v>
      </c>
      <c r="F61" s="58">
        <v>966667</v>
      </c>
      <c r="G61" s="32">
        <f t="shared" si="2"/>
        <v>193333.39999999991</v>
      </c>
      <c r="H61" s="32">
        <f t="shared" si="3"/>
        <v>193333.39999999991</v>
      </c>
      <c r="I61" s="33">
        <f t="shared" si="4"/>
        <v>1160000.3999999999</v>
      </c>
      <c r="J61" s="33">
        <f t="shared" si="5"/>
        <v>1160000.3999999999</v>
      </c>
      <c r="K61" s="56"/>
    </row>
    <row r="62" spans="2:11" s="5" customFormat="1" ht="12.75" customHeight="1">
      <c r="B62" s="77"/>
      <c r="C62" s="74" t="s">
        <v>181</v>
      </c>
      <c r="D62" s="75"/>
      <c r="E62" s="58">
        <v>980000</v>
      </c>
      <c r="F62" s="58">
        <v>980000</v>
      </c>
      <c r="G62" s="32">
        <f t="shared" si="2"/>
        <v>0</v>
      </c>
      <c r="H62" s="32">
        <f t="shared" si="3"/>
        <v>0</v>
      </c>
      <c r="I62" s="63">
        <v>980000</v>
      </c>
      <c r="J62" s="63">
        <v>980000</v>
      </c>
      <c r="K62" s="56"/>
    </row>
    <row r="63" spans="2:11" s="5" customFormat="1" ht="12.75" customHeight="1">
      <c r="B63" s="76" t="s">
        <v>33</v>
      </c>
      <c r="C63" s="74" t="s">
        <v>179</v>
      </c>
      <c r="D63" s="75"/>
      <c r="E63" s="58">
        <v>187500</v>
      </c>
      <c r="F63" s="58">
        <v>187500</v>
      </c>
      <c r="G63" s="32">
        <f t="shared" si="2"/>
        <v>37500</v>
      </c>
      <c r="H63" s="32">
        <f t="shared" si="3"/>
        <v>37500</v>
      </c>
      <c r="I63" s="33">
        <f t="shared" si="4"/>
        <v>225000</v>
      </c>
      <c r="J63" s="33">
        <f t="shared" si="5"/>
        <v>225000</v>
      </c>
      <c r="K63" s="56"/>
    </row>
    <row r="64" spans="2:11" s="5" customFormat="1" ht="12.75" customHeight="1">
      <c r="B64" s="77"/>
      <c r="C64" s="74" t="s">
        <v>178</v>
      </c>
      <c r="D64" s="75"/>
      <c r="E64" s="58">
        <v>283250</v>
      </c>
      <c r="F64" s="58">
        <v>283250</v>
      </c>
      <c r="G64" s="32">
        <f t="shared" si="2"/>
        <v>56650</v>
      </c>
      <c r="H64" s="32">
        <f t="shared" si="3"/>
        <v>56650</v>
      </c>
      <c r="I64" s="33">
        <f t="shared" si="4"/>
        <v>339900</v>
      </c>
      <c r="J64" s="33">
        <f t="shared" si="5"/>
        <v>339900</v>
      </c>
      <c r="K64" s="56"/>
    </row>
    <row r="65" spans="2:11" s="5" customFormat="1" ht="12.75" customHeight="1">
      <c r="B65" s="77"/>
      <c r="C65" s="74" t="s">
        <v>100</v>
      </c>
      <c r="D65" s="75"/>
      <c r="E65" s="58">
        <v>620000</v>
      </c>
      <c r="F65" s="58">
        <v>620000</v>
      </c>
      <c r="G65" s="32">
        <f t="shared" si="2"/>
        <v>124000</v>
      </c>
      <c r="H65" s="32">
        <f t="shared" si="3"/>
        <v>124000</v>
      </c>
      <c r="I65" s="33">
        <f t="shared" si="4"/>
        <v>744000</v>
      </c>
      <c r="J65" s="33">
        <f t="shared" si="5"/>
        <v>744000</v>
      </c>
      <c r="K65" s="56"/>
    </row>
    <row r="66" spans="2:11" s="5" customFormat="1" ht="12.75" customHeight="1">
      <c r="B66" s="77"/>
      <c r="C66" s="74" t="s">
        <v>176</v>
      </c>
      <c r="D66" s="75"/>
      <c r="E66" s="58">
        <v>650000</v>
      </c>
      <c r="F66" s="58">
        <v>650000</v>
      </c>
      <c r="G66" s="32">
        <f t="shared" si="2"/>
        <v>130000</v>
      </c>
      <c r="H66" s="32">
        <f t="shared" si="3"/>
        <v>130000</v>
      </c>
      <c r="I66" s="33">
        <f t="shared" si="4"/>
        <v>780000</v>
      </c>
      <c r="J66" s="33">
        <f t="shared" si="5"/>
        <v>780000</v>
      </c>
      <c r="K66" s="56"/>
    </row>
    <row r="67" spans="2:11" s="5" customFormat="1" ht="12.75" customHeight="1">
      <c r="B67" s="77"/>
      <c r="C67" s="74" t="s">
        <v>133</v>
      </c>
      <c r="D67" s="75"/>
      <c r="E67" s="58">
        <v>674000</v>
      </c>
      <c r="F67" s="58">
        <v>674000</v>
      </c>
      <c r="G67" s="32">
        <f t="shared" si="2"/>
        <v>134800</v>
      </c>
      <c r="H67" s="32">
        <f t="shared" si="3"/>
        <v>134800</v>
      </c>
      <c r="I67" s="33">
        <f t="shared" si="4"/>
        <v>808800</v>
      </c>
      <c r="J67" s="33">
        <f t="shared" si="5"/>
        <v>808800</v>
      </c>
      <c r="K67" s="56"/>
    </row>
    <row r="68" spans="2:11" s="5" customFormat="1" ht="12.75" customHeight="1">
      <c r="B68" s="77"/>
      <c r="C68" s="74" t="s">
        <v>181</v>
      </c>
      <c r="D68" s="75"/>
      <c r="E68" s="58">
        <v>840000</v>
      </c>
      <c r="F68" s="58">
        <v>840000</v>
      </c>
      <c r="G68" s="32">
        <f t="shared" si="2"/>
        <v>168000</v>
      </c>
      <c r="H68" s="32">
        <f t="shared" si="3"/>
        <v>168000</v>
      </c>
      <c r="I68" s="33">
        <f t="shared" si="4"/>
        <v>1008000</v>
      </c>
      <c r="J68" s="33">
        <f t="shared" si="5"/>
        <v>1008000</v>
      </c>
      <c r="K68" s="56"/>
    </row>
    <row r="69" spans="2:11" s="5" customFormat="1" ht="12.75" customHeight="1">
      <c r="B69" s="76" t="s">
        <v>101</v>
      </c>
      <c r="C69" s="74" t="s">
        <v>176</v>
      </c>
      <c r="D69" s="75"/>
      <c r="E69" s="58">
        <v>49791.67</v>
      </c>
      <c r="F69" s="58">
        <v>49791.67</v>
      </c>
      <c r="G69" s="32">
        <f t="shared" si="2"/>
        <v>9958.3300000000017</v>
      </c>
      <c r="H69" s="32">
        <f t="shared" si="3"/>
        <v>9958.3300000000017</v>
      </c>
      <c r="I69" s="33">
        <v>59750</v>
      </c>
      <c r="J69" s="33">
        <v>59750</v>
      </c>
      <c r="K69" s="56"/>
    </row>
    <row r="70" spans="2:11" s="5" customFormat="1" ht="12.75" customHeight="1">
      <c r="B70" s="77"/>
      <c r="C70" s="74" t="s">
        <v>179</v>
      </c>
      <c r="D70" s="75"/>
      <c r="E70" s="58">
        <v>52083.33</v>
      </c>
      <c r="F70" s="58">
        <v>52083.33</v>
      </c>
      <c r="G70" s="32">
        <f t="shared" si="2"/>
        <v>10416.665999999997</v>
      </c>
      <c r="H70" s="32">
        <f t="shared" si="3"/>
        <v>10416.665999999997</v>
      </c>
      <c r="I70" s="33">
        <f t="shared" si="4"/>
        <v>62499.995999999999</v>
      </c>
      <c r="J70" s="33">
        <f t="shared" si="5"/>
        <v>62499.995999999999</v>
      </c>
      <c r="K70" s="56"/>
    </row>
    <row r="71" spans="2:11" s="5" customFormat="1" ht="12.75" customHeight="1">
      <c r="B71" s="77"/>
      <c r="C71" s="74" t="s">
        <v>178</v>
      </c>
      <c r="D71" s="75"/>
      <c r="E71" s="58">
        <v>71500</v>
      </c>
      <c r="F71" s="58">
        <v>71500</v>
      </c>
      <c r="G71" s="32">
        <f t="shared" si="2"/>
        <v>14300</v>
      </c>
      <c r="H71" s="32">
        <f t="shared" si="3"/>
        <v>14300</v>
      </c>
      <c r="I71" s="33">
        <f t="shared" si="4"/>
        <v>85800</v>
      </c>
      <c r="J71" s="33">
        <f t="shared" si="5"/>
        <v>85800</v>
      </c>
      <c r="K71" s="56"/>
    </row>
    <row r="72" spans="2:11" s="5" customFormat="1" ht="12.75" customHeight="1">
      <c r="B72" s="77"/>
      <c r="C72" s="74" t="s">
        <v>181</v>
      </c>
      <c r="D72" s="75"/>
      <c r="E72" s="58">
        <v>72500</v>
      </c>
      <c r="F72" s="58">
        <v>72500</v>
      </c>
      <c r="G72" s="32">
        <f t="shared" si="2"/>
        <v>0</v>
      </c>
      <c r="H72" s="32">
        <f t="shared" si="3"/>
        <v>0</v>
      </c>
      <c r="I72" s="33">
        <f>E72</f>
        <v>72500</v>
      </c>
      <c r="J72" s="33">
        <f>F72</f>
        <v>72500</v>
      </c>
      <c r="K72" s="56"/>
    </row>
    <row r="73" spans="2:11" s="5" customFormat="1" ht="12.75" customHeight="1">
      <c r="B73" s="77"/>
      <c r="C73" s="74" t="s">
        <v>100</v>
      </c>
      <c r="D73" s="75"/>
      <c r="E73" s="58">
        <v>86458.33</v>
      </c>
      <c r="F73" s="58">
        <v>86458.33</v>
      </c>
      <c r="G73" s="32">
        <f t="shared" si="2"/>
        <v>17291.665999999997</v>
      </c>
      <c r="H73" s="32">
        <f t="shared" si="3"/>
        <v>17291.665999999997</v>
      </c>
      <c r="I73" s="33">
        <f t="shared" si="4"/>
        <v>103749.996</v>
      </c>
      <c r="J73" s="33">
        <f t="shared" si="5"/>
        <v>103749.996</v>
      </c>
      <c r="K73" s="56"/>
    </row>
    <row r="74" spans="2:11" s="5" customFormat="1" ht="12.75" customHeight="1">
      <c r="B74" s="99"/>
      <c r="C74" s="74" t="s">
        <v>133</v>
      </c>
      <c r="D74" s="75"/>
      <c r="E74" s="58">
        <v>92917</v>
      </c>
      <c r="F74" s="58">
        <v>92917</v>
      </c>
      <c r="G74" s="32">
        <f t="shared" si="2"/>
        <v>18583.399999999994</v>
      </c>
      <c r="H74" s="32">
        <f t="shared" si="3"/>
        <v>18583.399999999994</v>
      </c>
      <c r="I74" s="33">
        <f t="shared" si="4"/>
        <v>111500.4</v>
      </c>
      <c r="J74" s="33">
        <f t="shared" si="5"/>
        <v>111500.4</v>
      </c>
      <c r="K74" s="56"/>
    </row>
    <row r="75" spans="2:11" s="5" customFormat="1" ht="12.75" customHeight="1">
      <c r="B75" s="76" t="s">
        <v>102</v>
      </c>
      <c r="C75" s="74" t="s">
        <v>176</v>
      </c>
      <c r="D75" s="75"/>
      <c r="E75" s="58">
        <v>90833.33</v>
      </c>
      <c r="F75" s="58">
        <v>90833.33</v>
      </c>
      <c r="G75" s="32">
        <f t="shared" si="2"/>
        <v>18166.669999999998</v>
      </c>
      <c r="H75" s="32">
        <f t="shared" si="3"/>
        <v>18166.669999999998</v>
      </c>
      <c r="I75" s="33">
        <v>109000</v>
      </c>
      <c r="J75" s="33">
        <v>109000</v>
      </c>
      <c r="K75" s="56"/>
    </row>
    <row r="76" spans="2:11" s="5" customFormat="1" ht="12.75" customHeight="1">
      <c r="B76" s="77"/>
      <c r="C76" s="74" t="s">
        <v>178</v>
      </c>
      <c r="D76" s="75"/>
      <c r="E76" s="58">
        <v>123750</v>
      </c>
      <c r="F76" s="58">
        <v>123750</v>
      </c>
      <c r="G76" s="32">
        <f t="shared" si="2"/>
        <v>24750</v>
      </c>
      <c r="H76" s="32">
        <f t="shared" si="3"/>
        <v>24750</v>
      </c>
      <c r="I76" s="33">
        <f t="shared" si="4"/>
        <v>148500</v>
      </c>
      <c r="J76" s="33">
        <f t="shared" si="5"/>
        <v>148500</v>
      </c>
      <c r="K76" s="56"/>
    </row>
    <row r="77" spans="2:11" s="5" customFormat="1" ht="12.75" customHeight="1">
      <c r="B77" s="77"/>
      <c r="C77" s="74" t="s">
        <v>100</v>
      </c>
      <c r="D77" s="75"/>
      <c r="E77" s="58">
        <v>126250</v>
      </c>
      <c r="F77" s="58">
        <v>126250</v>
      </c>
      <c r="G77" s="32">
        <f t="shared" si="2"/>
        <v>25250</v>
      </c>
      <c r="H77" s="32">
        <f t="shared" si="3"/>
        <v>25250</v>
      </c>
      <c r="I77" s="33">
        <f t="shared" si="4"/>
        <v>151500</v>
      </c>
      <c r="J77" s="33">
        <f t="shared" si="5"/>
        <v>151500</v>
      </c>
      <c r="K77" s="56"/>
    </row>
    <row r="78" spans="2:11" s="5" customFormat="1" ht="12.75" customHeight="1">
      <c r="B78" s="77"/>
      <c r="C78" s="74" t="s">
        <v>181</v>
      </c>
      <c r="D78" s="75"/>
      <c r="E78" s="58">
        <v>128000</v>
      </c>
      <c r="F78" s="58">
        <v>128000</v>
      </c>
      <c r="G78" s="32">
        <f t="shared" si="2"/>
        <v>0</v>
      </c>
      <c r="H78" s="32">
        <f t="shared" si="3"/>
        <v>0</v>
      </c>
      <c r="I78" s="33">
        <f>E78</f>
        <v>128000</v>
      </c>
      <c r="J78" s="33">
        <f>F78</f>
        <v>128000</v>
      </c>
      <c r="K78" s="56"/>
    </row>
    <row r="79" spans="2:11" s="5" customFormat="1" ht="12.75" customHeight="1">
      <c r="B79" s="77"/>
      <c r="C79" s="74" t="s">
        <v>179</v>
      </c>
      <c r="D79" s="75"/>
      <c r="E79" s="58">
        <v>128833</v>
      </c>
      <c r="F79" s="58">
        <v>128833</v>
      </c>
      <c r="G79" s="32">
        <f t="shared" si="2"/>
        <v>25766.600000000006</v>
      </c>
      <c r="H79" s="32">
        <f t="shared" si="3"/>
        <v>25766.600000000006</v>
      </c>
      <c r="I79" s="33">
        <f t="shared" si="4"/>
        <v>154599.6</v>
      </c>
      <c r="J79" s="33">
        <f t="shared" si="5"/>
        <v>154599.6</v>
      </c>
      <c r="K79" s="56"/>
    </row>
    <row r="80" spans="2:11" s="5" customFormat="1" ht="14.25" customHeight="1">
      <c r="B80" s="77"/>
      <c r="C80" s="74" t="s">
        <v>133</v>
      </c>
      <c r="D80" s="75"/>
      <c r="E80" s="58">
        <v>129166.66</v>
      </c>
      <c r="F80" s="58">
        <v>129166.66</v>
      </c>
      <c r="G80" s="32">
        <f t="shared" si="2"/>
        <v>25833.331999999995</v>
      </c>
      <c r="H80" s="32">
        <f t="shared" si="3"/>
        <v>25833.331999999995</v>
      </c>
      <c r="I80" s="33">
        <f t="shared" si="4"/>
        <v>154999.992</v>
      </c>
      <c r="J80" s="33">
        <f t="shared" si="5"/>
        <v>154999.992</v>
      </c>
      <c r="K80" s="56"/>
    </row>
    <row r="81" spans="2:11" s="5" customFormat="1" ht="14.25" customHeight="1">
      <c r="B81" s="76" t="s">
        <v>103</v>
      </c>
      <c r="C81" s="74" t="s">
        <v>176</v>
      </c>
      <c r="D81" s="75"/>
      <c r="E81" s="58">
        <v>115833.33</v>
      </c>
      <c r="F81" s="58">
        <v>115833.33</v>
      </c>
      <c r="G81" s="32">
        <f t="shared" si="2"/>
        <v>23166.67</v>
      </c>
      <c r="H81" s="32">
        <f t="shared" si="3"/>
        <v>23166.67</v>
      </c>
      <c r="I81" s="33">
        <v>139000</v>
      </c>
      <c r="J81" s="33">
        <v>139000</v>
      </c>
      <c r="K81" s="56"/>
    </row>
    <row r="82" spans="2:11" s="5" customFormat="1" ht="14.25" customHeight="1">
      <c r="B82" s="77"/>
      <c r="C82" s="74" t="s">
        <v>100</v>
      </c>
      <c r="D82" s="75"/>
      <c r="E82" s="58">
        <v>170000</v>
      </c>
      <c r="F82" s="58">
        <v>170000</v>
      </c>
      <c r="G82" s="32">
        <f t="shared" si="2"/>
        <v>34000</v>
      </c>
      <c r="H82" s="32">
        <f t="shared" si="3"/>
        <v>34000</v>
      </c>
      <c r="I82" s="33">
        <f t="shared" si="4"/>
        <v>204000</v>
      </c>
      <c r="J82" s="33">
        <f t="shared" si="5"/>
        <v>204000</v>
      </c>
      <c r="K82" s="56"/>
    </row>
    <row r="83" spans="2:11" s="5" customFormat="1" ht="14.25" customHeight="1">
      <c r="B83" s="77"/>
      <c r="C83" s="74" t="s">
        <v>133</v>
      </c>
      <c r="D83" s="75"/>
      <c r="E83" s="58">
        <v>174667</v>
      </c>
      <c r="F83" s="58">
        <v>174667</v>
      </c>
      <c r="G83" s="32">
        <f t="shared" si="2"/>
        <v>34933.399999999994</v>
      </c>
      <c r="H83" s="32">
        <f t="shared" si="3"/>
        <v>34933.399999999994</v>
      </c>
      <c r="I83" s="33">
        <f t="shared" si="4"/>
        <v>209600.4</v>
      </c>
      <c r="J83" s="33">
        <f t="shared" si="5"/>
        <v>209600.4</v>
      </c>
      <c r="K83" s="56"/>
    </row>
    <row r="84" spans="2:11" s="5" customFormat="1" ht="13.5" customHeight="1">
      <c r="B84" s="77"/>
      <c r="C84" s="74" t="s">
        <v>179</v>
      </c>
      <c r="D84" s="75"/>
      <c r="E84" s="58">
        <v>175000</v>
      </c>
      <c r="F84" s="58">
        <v>175000</v>
      </c>
      <c r="G84" s="32">
        <f t="shared" si="2"/>
        <v>35000</v>
      </c>
      <c r="H84" s="32">
        <f t="shared" si="3"/>
        <v>35000</v>
      </c>
      <c r="I84" s="33">
        <f t="shared" si="4"/>
        <v>210000</v>
      </c>
      <c r="J84" s="33">
        <f t="shared" si="5"/>
        <v>210000</v>
      </c>
      <c r="K84" s="56"/>
    </row>
    <row r="85" spans="2:11" s="5" customFormat="1" ht="13.5" customHeight="1">
      <c r="B85" s="77"/>
      <c r="C85" s="74" t="s">
        <v>178</v>
      </c>
      <c r="D85" s="75"/>
      <c r="E85" s="58">
        <v>184250</v>
      </c>
      <c r="F85" s="58">
        <v>184250</v>
      </c>
      <c r="G85" s="32">
        <f t="shared" si="2"/>
        <v>36850</v>
      </c>
      <c r="H85" s="32">
        <f t="shared" si="3"/>
        <v>36850</v>
      </c>
      <c r="I85" s="33">
        <f t="shared" si="4"/>
        <v>221100</v>
      </c>
      <c r="J85" s="33">
        <f t="shared" si="5"/>
        <v>221100</v>
      </c>
      <c r="K85" s="56"/>
    </row>
    <row r="86" spans="2:11" s="5" customFormat="1" ht="13.5" customHeight="1">
      <c r="B86" s="99"/>
      <c r="C86" s="74" t="s">
        <v>181</v>
      </c>
      <c r="D86" s="75"/>
      <c r="E86" s="58">
        <v>188000</v>
      </c>
      <c r="F86" s="58">
        <v>188000</v>
      </c>
      <c r="G86" s="32">
        <f t="shared" si="2"/>
        <v>0</v>
      </c>
      <c r="H86" s="32">
        <f t="shared" si="3"/>
        <v>0</v>
      </c>
      <c r="I86" s="33">
        <f>E86</f>
        <v>188000</v>
      </c>
      <c r="J86" s="33">
        <f>F86</f>
        <v>188000</v>
      </c>
      <c r="K86" s="56"/>
    </row>
    <row r="87" spans="2:11" s="5" customFormat="1" ht="13.5" customHeight="1">
      <c r="B87" s="76" t="s">
        <v>104</v>
      </c>
      <c r="C87" s="74" t="s">
        <v>176</v>
      </c>
      <c r="D87" s="75"/>
      <c r="E87" s="58">
        <v>133166.67000000001</v>
      </c>
      <c r="F87" s="58">
        <v>133166.67000000001</v>
      </c>
      <c r="G87" s="32">
        <f t="shared" si="2"/>
        <v>26633.329999999987</v>
      </c>
      <c r="H87" s="32">
        <f t="shared" si="3"/>
        <v>26633.329999999987</v>
      </c>
      <c r="I87" s="33">
        <v>159800</v>
      </c>
      <c r="J87" s="33">
        <v>159800</v>
      </c>
      <c r="K87" s="56"/>
    </row>
    <row r="88" spans="2:11" s="5" customFormat="1" ht="13.5" customHeight="1">
      <c r="B88" s="77"/>
      <c r="C88" s="74" t="s">
        <v>100</v>
      </c>
      <c r="D88" s="75"/>
      <c r="E88" s="58">
        <v>133333.32999999999</v>
      </c>
      <c r="F88" s="58">
        <v>133333.32999999999</v>
      </c>
      <c r="G88" s="32">
        <f t="shared" si="2"/>
        <v>26666.665999999997</v>
      </c>
      <c r="H88" s="32">
        <f t="shared" si="3"/>
        <v>26666.665999999997</v>
      </c>
      <c r="I88" s="33">
        <f t="shared" si="4"/>
        <v>159999.99599999998</v>
      </c>
      <c r="J88" s="33">
        <f t="shared" si="5"/>
        <v>159999.99599999998</v>
      </c>
      <c r="K88" s="56"/>
    </row>
    <row r="89" spans="2:11" s="5" customFormat="1" ht="13.5" customHeight="1">
      <c r="B89" s="77"/>
      <c r="C89" s="74" t="s">
        <v>181</v>
      </c>
      <c r="D89" s="75"/>
      <c r="E89" s="58">
        <v>149800</v>
      </c>
      <c r="F89" s="58">
        <v>149800</v>
      </c>
      <c r="G89" s="32">
        <f t="shared" si="2"/>
        <v>0</v>
      </c>
      <c r="H89" s="32">
        <f t="shared" si="3"/>
        <v>0</v>
      </c>
      <c r="I89" s="33">
        <f t="shared" ref="I89:I90" si="6">E89</f>
        <v>149800</v>
      </c>
      <c r="J89" s="33">
        <f t="shared" ref="J89:J90" si="7">F89</f>
        <v>149800</v>
      </c>
      <c r="K89" s="56"/>
    </row>
    <row r="90" spans="2:11" s="5" customFormat="1" ht="13.5" customHeight="1">
      <c r="B90" s="77"/>
      <c r="C90" s="74" t="s">
        <v>182</v>
      </c>
      <c r="D90" s="75"/>
      <c r="E90" s="58">
        <v>160000</v>
      </c>
      <c r="F90" s="58">
        <v>160000</v>
      </c>
      <c r="G90" s="32">
        <f t="shared" si="2"/>
        <v>0</v>
      </c>
      <c r="H90" s="32">
        <f t="shared" si="3"/>
        <v>0</v>
      </c>
      <c r="I90" s="33">
        <f t="shared" si="6"/>
        <v>160000</v>
      </c>
      <c r="J90" s="33">
        <f t="shared" si="7"/>
        <v>160000</v>
      </c>
      <c r="K90" s="56"/>
    </row>
    <row r="91" spans="2:11" s="5" customFormat="1" ht="13.5" customHeight="1">
      <c r="B91" s="77"/>
      <c r="C91" s="74" t="s">
        <v>178</v>
      </c>
      <c r="D91" s="75"/>
      <c r="E91" s="58">
        <v>195250</v>
      </c>
      <c r="F91" s="58">
        <v>195250</v>
      </c>
      <c r="G91" s="32">
        <f t="shared" si="2"/>
        <v>39050</v>
      </c>
      <c r="H91" s="32">
        <f t="shared" si="3"/>
        <v>39050</v>
      </c>
      <c r="I91" s="33">
        <f t="shared" si="4"/>
        <v>234300</v>
      </c>
      <c r="J91" s="33">
        <f t="shared" si="5"/>
        <v>234300</v>
      </c>
      <c r="K91" s="56"/>
    </row>
    <row r="92" spans="2:11" s="5" customFormat="1" ht="13.5" customHeight="1">
      <c r="B92" s="99"/>
      <c r="C92" s="74" t="s">
        <v>133</v>
      </c>
      <c r="D92" s="75"/>
      <c r="E92" s="58">
        <v>299333</v>
      </c>
      <c r="F92" s="58">
        <v>299333</v>
      </c>
      <c r="G92" s="32">
        <f t="shared" si="2"/>
        <v>59866.599999999977</v>
      </c>
      <c r="H92" s="32">
        <f t="shared" si="3"/>
        <v>59866.599999999977</v>
      </c>
      <c r="I92" s="33">
        <f t="shared" si="4"/>
        <v>359199.6</v>
      </c>
      <c r="J92" s="33">
        <f t="shared" si="5"/>
        <v>359199.6</v>
      </c>
      <c r="K92" s="56"/>
    </row>
    <row r="93" spans="2:11" s="5" customFormat="1" ht="13.5" customHeight="1">
      <c r="B93" s="76" t="s">
        <v>105</v>
      </c>
      <c r="C93" s="74" t="s">
        <v>178</v>
      </c>
      <c r="D93" s="75"/>
      <c r="E93" s="58">
        <v>112200</v>
      </c>
      <c r="F93" s="58">
        <v>112200</v>
      </c>
      <c r="G93" s="32">
        <f t="shared" si="2"/>
        <v>22440</v>
      </c>
      <c r="H93" s="32">
        <f t="shared" si="3"/>
        <v>22440</v>
      </c>
      <c r="I93" s="33">
        <f t="shared" si="4"/>
        <v>134640</v>
      </c>
      <c r="J93" s="33">
        <f t="shared" si="5"/>
        <v>134640</v>
      </c>
      <c r="K93" s="56"/>
    </row>
    <row r="94" spans="2:11" s="5" customFormat="1" ht="13.5" customHeight="1">
      <c r="B94" s="77"/>
      <c r="C94" s="74" t="s">
        <v>100</v>
      </c>
      <c r="D94" s="75"/>
      <c r="E94" s="58">
        <v>123333.33</v>
      </c>
      <c r="F94" s="58">
        <v>123333.33</v>
      </c>
      <c r="G94" s="32">
        <f t="shared" si="2"/>
        <v>-108533.33</v>
      </c>
      <c r="H94" s="32">
        <f t="shared" si="3"/>
        <v>-108533.33</v>
      </c>
      <c r="I94" s="33">
        <v>14800</v>
      </c>
      <c r="J94" s="33">
        <v>14800</v>
      </c>
      <c r="K94" s="56"/>
    </row>
    <row r="95" spans="2:11" s="5" customFormat="1" ht="14.25" customHeight="1">
      <c r="B95" s="77"/>
      <c r="C95" s="74" t="s">
        <v>99</v>
      </c>
      <c r="D95" s="75"/>
      <c r="E95" s="58">
        <v>130000</v>
      </c>
      <c r="F95" s="58">
        <v>130000</v>
      </c>
      <c r="G95" s="32">
        <f t="shared" si="2"/>
        <v>26000</v>
      </c>
      <c r="H95" s="32">
        <f t="shared" si="3"/>
        <v>26000</v>
      </c>
      <c r="I95" s="33">
        <f t="shared" si="4"/>
        <v>156000</v>
      </c>
      <c r="J95" s="33">
        <f t="shared" si="5"/>
        <v>156000</v>
      </c>
      <c r="K95" s="56"/>
    </row>
    <row r="96" spans="2:11" s="5" customFormat="1" ht="14.25" customHeight="1">
      <c r="B96" s="77"/>
      <c r="C96" s="74" t="s">
        <v>176</v>
      </c>
      <c r="D96" s="75"/>
      <c r="E96" s="58">
        <v>133166.67000000001</v>
      </c>
      <c r="F96" s="58">
        <v>133166.67000000001</v>
      </c>
      <c r="G96" s="32">
        <f t="shared" si="2"/>
        <v>26633.334000000003</v>
      </c>
      <c r="H96" s="32">
        <f t="shared" si="3"/>
        <v>26633.334000000003</v>
      </c>
      <c r="I96" s="33">
        <f t="shared" si="4"/>
        <v>159800.00400000002</v>
      </c>
      <c r="J96" s="33">
        <f t="shared" si="5"/>
        <v>159800.00400000002</v>
      </c>
      <c r="K96" s="56"/>
    </row>
    <row r="97" spans="2:11" s="5" customFormat="1" ht="14.25" customHeight="1">
      <c r="B97" s="77"/>
      <c r="C97" s="74" t="s">
        <v>182</v>
      </c>
      <c r="D97" s="75"/>
      <c r="E97" s="58">
        <v>156000</v>
      </c>
      <c r="F97" s="58">
        <v>156000</v>
      </c>
      <c r="G97" s="32">
        <f t="shared" si="2"/>
        <v>0</v>
      </c>
      <c r="H97" s="32">
        <f t="shared" si="3"/>
        <v>0</v>
      </c>
      <c r="I97" s="33">
        <f>E97</f>
        <v>156000</v>
      </c>
      <c r="J97" s="33">
        <f>F97</f>
        <v>156000</v>
      </c>
      <c r="K97" s="56"/>
    </row>
    <row r="98" spans="2:11" s="5" customFormat="1" ht="14.25" customHeight="1">
      <c r="B98" s="77"/>
      <c r="C98" s="74" t="s">
        <v>133</v>
      </c>
      <c r="D98" s="75"/>
      <c r="E98" s="58">
        <v>157667</v>
      </c>
      <c r="F98" s="58">
        <v>157667</v>
      </c>
      <c r="G98" s="32">
        <f t="shared" si="2"/>
        <v>31533.399999999994</v>
      </c>
      <c r="H98" s="32">
        <f t="shared" si="3"/>
        <v>31533.399999999994</v>
      </c>
      <c r="I98" s="33">
        <f t="shared" si="4"/>
        <v>189200.4</v>
      </c>
      <c r="J98" s="33">
        <f t="shared" si="5"/>
        <v>189200.4</v>
      </c>
      <c r="K98" s="56"/>
    </row>
    <row r="99" spans="2:11" s="5" customFormat="1" ht="14.25" customHeight="1">
      <c r="B99" s="77"/>
      <c r="C99" s="74" t="s">
        <v>179</v>
      </c>
      <c r="D99" s="75"/>
      <c r="E99" s="58">
        <v>233333.33</v>
      </c>
      <c r="F99" s="58">
        <v>233333.33</v>
      </c>
      <c r="G99" s="32">
        <f t="shared" si="2"/>
        <v>46666.665999999997</v>
      </c>
      <c r="H99" s="32">
        <f t="shared" si="3"/>
        <v>46666.665999999997</v>
      </c>
      <c r="I99" s="33">
        <f t="shared" si="4"/>
        <v>279999.99599999998</v>
      </c>
      <c r="J99" s="33">
        <f t="shared" si="5"/>
        <v>279999.99599999998</v>
      </c>
      <c r="K99" s="56"/>
    </row>
    <row r="100" spans="2:11" s="5" customFormat="1" ht="14.25" customHeight="1">
      <c r="B100" s="99"/>
      <c r="C100" s="74" t="s">
        <v>181</v>
      </c>
      <c r="D100" s="75"/>
      <c r="E100" s="58">
        <v>260000</v>
      </c>
      <c r="F100" s="58">
        <v>260000</v>
      </c>
      <c r="G100" s="32">
        <f t="shared" si="2"/>
        <v>0</v>
      </c>
      <c r="H100" s="32">
        <f t="shared" si="3"/>
        <v>0</v>
      </c>
      <c r="I100" s="33">
        <f>E100</f>
        <v>260000</v>
      </c>
      <c r="J100" s="33">
        <f>F100</f>
        <v>260000</v>
      </c>
      <c r="K100" s="56"/>
    </row>
    <row r="101" spans="2:11" s="5" customFormat="1" ht="12.75" customHeight="1">
      <c r="B101" s="76" t="s">
        <v>106</v>
      </c>
      <c r="C101" s="74" t="s">
        <v>177</v>
      </c>
      <c r="D101" s="75"/>
      <c r="E101" s="58">
        <v>800000</v>
      </c>
      <c r="F101" s="58">
        <v>800000</v>
      </c>
      <c r="G101" s="32">
        <f t="shared" si="2"/>
        <v>160000</v>
      </c>
      <c r="H101" s="32">
        <f t="shared" si="3"/>
        <v>160000</v>
      </c>
      <c r="I101" s="33">
        <f t="shared" si="4"/>
        <v>960000</v>
      </c>
      <c r="J101" s="33">
        <f t="shared" si="5"/>
        <v>960000</v>
      </c>
      <c r="K101" s="56"/>
    </row>
    <row r="102" spans="2:11" s="5" customFormat="1" ht="12.75" customHeight="1">
      <c r="B102" s="77"/>
      <c r="C102" s="74" t="s">
        <v>178</v>
      </c>
      <c r="D102" s="75"/>
      <c r="E102" s="58">
        <v>1312300</v>
      </c>
      <c r="F102" s="58">
        <v>1312300</v>
      </c>
      <c r="G102" s="32">
        <f t="shared" si="2"/>
        <v>262460</v>
      </c>
      <c r="H102" s="32">
        <f t="shared" si="3"/>
        <v>262460</v>
      </c>
      <c r="I102" s="33">
        <f t="shared" si="4"/>
        <v>1574760</v>
      </c>
      <c r="J102" s="33">
        <f t="shared" si="5"/>
        <v>1574760</v>
      </c>
      <c r="K102" s="56"/>
    </row>
    <row r="103" spans="2:11" s="5" customFormat="1" ht="12.75" customHeight="1">
      <c r="B103" s="77"/>
      <c r="C103" s="74" t="s">
        <v>100</v>
      </c>
      <c r="D103" s="75"/>
      <c r="E103" s="58">
        <v>1633333.38</v>
      </c>
      <c r="F103" s="58">
        <v>1633333.38</v>
      </c>
      <c r="G103" s="32">
        <f t="shared" si="2"/>
        <v>326666.62000000011</v>
      </c>
      <c r="H103" s="32">
        <f t="shared" si="3"/>
        <v>326666.62000000011</v>
      </c>
      <c r="I103" s="33">
        <v>1960000</v>
      </c>
      <c r="J103" s="33">
        <v>1960000</v>
      </c>
      <c r="K103" s="56"/>
    </row>
    <row r="104" spans="2:11" s="5" customFormat="1" ht="12.75" customHeight="1">
      <c r="B104" s="77"/>
      <c r="C104" s="74" t="s">
        <v>133</v>
      </c>
      <c r="D104" s="75"/>
      <c r="E104" s="58">
        <v>1706667</v>
      </c>
      <c r="F104" s="58">
        <v>1706667</v>
      </c>
      <c r="G104" s="32">
        <f t="shared" si="2"/>
        <v>341333.39999999991</v>
      </c>
      <c r="H104" s="32">
        <f t="shared" si="3"/>
        <v>341333.39999999991</v>
      </c>
      <c r="I104" s="33">
        <f t="shared" si="4"/>
        <v>2048000.4</v>
      </c>
      <c r="J104" s="33">
        <f t="shared" si="5"/>
        <v>2048000.4</v>
      </c>
      <c r="K104" s="56"/>
    </row>
    <row r="105" spans="2:11" s="5" customFormat="1" ht="12.75" customHeight="1">
      <c r="B105" s="77"/>
      <c r="C105" s="74" t="s">
        <v>176</v>
      </c>
      <c r="D105" s="75"/>
      <c r="E105" s="58">
        <v>1733333.38</v>
      </c>
      <c r="F105" s="58">
        <v>1733333.38</v>
      </c>
      <c r="G105" s="32">
        <f t="shared" si="2"/>
        <v>346666.67599999998</v>
      </c>
      <c r="H105" s="32">
        <f t="shared" si="3"/>
        <v>346666.67599999998</v>
      </c>
      <c r="I105" s="33">
        <f t="shared" si="4"/>
        <v>2080000.0559999999</v>
      </c>
      <c r="J105" s="33">
        <f t="shared" si="5"/>
        <v>2080000.0559999999</v>
      </c>
      <c r="K105" s="56"/>
    </row>
    <row r="106" spans="2:11" s="5" customFormat="1" ht="12.75" customHeight="1">
      <c r="B106" s="77"/>
      <c r="C106" s="74" t="s">
        <v>99</v>
      </c>
      <c r="D106" s="75"/>
      <c r="E106" s="58">
        <v>1800000</v>
      </c>
      <c r="F106" s="58">
        <v>1800000</v>
      </c>
      <c r="G106" s="32">
        <f t="shared" si="2"/>
        <v>360000</v>
      </c>
      <c r="H106" s="32">
        <f t="shared" si="3"/>
        <v>360000</v>
      </c>
      <c r="I106" s="33">
        <f t="shared" si="4"/>
        <v>2160000</v>
      </c>
      <c r="J106" s="33">
        <f t="shared" si="5"/>
        <v>2160000</v>
      </c>
      <c r="K106" s="56"/>
    </row>
    <row r="107" spans="2:11" s="5" customFormat="1" ht="12.75" customHeight="1">
      <c r="B107" s="77"/>
      <c r="C107" s="74" t="s">
        <v>181</v>
      </c>
      <c r="D107" s="75"/>
      <c r="E107" s="58">
        <v>2640000</v>
      </c>
      <c r="F107" s="58">
        <v>2640000</v>
      </c>
      <c r="G107" s="32">
        <f t="shared" si="2"/>
        <v>0</v>
      </c>
      <c r="H107" s="32">
        <f t="shared" si="3"/>
        <v>0</v>
      </c>
      <c r="I107" s="33">
        <f>E107</f>
        <v>2640000</v>
      </c>
      <c r="J107" s="33">
        <f>F107</f>
        <v>2640000</v>
      </c>
      <c r="K107" s="56"/>
    </row>
    <row r="108" spans="2:11" s="5" customFormat="1" ht="12.75" customHeight="1">
      <c r="B108" s="99"/>
      <c r="C108" s="74" t="s">
        <v>179</v>
      </c>
      <c r="D108" s="75"/>
      <c r="E108" s="58">
        <v>3033333.25</v>
      </c>
      <c r="F108" s="58">
        <v>3033333.25</v>
      </c>
      <c r="G108" s="32">
        <f t="shared" si="2"/>
        <v>606666.64999999991</v>
      </c>
      <c r="H108" s="32">
        <f t="shared" si="3"/>
        <v>606666.64999999991</v>
      </c>
      <c r="I108" s="33">
        <f t="shared" si="4"/>
        <v>3639999.9</v>
      </c>
      <c r="J108" s="33">
        <f t="shared" si="5"/>
        <v>3639999.9</v>
      </c>
      <c r="K108" s="56"/>
    </row>
    <row r="109" spans="2:11" s="5" customFormat="1" ht="12.75" customHeight="1">
      <c r="B109" s="76" t="s">
        <v>107</v>
      </c>
      <c r="C109" s="74" t="s">
        <v>178</v>
      </c>
      <c r="D109" s="75"/>
      <c r="E109" s="58">
        <v>867350</v>
      </c>
      <c r="F109" s="58">
        <v>867350</v>
      </c>
      <c r="G109" s="32">
        <f t="shared" si="2"/>
        <v>173470</v>
      </c>
      <c r="H109" s="32">
        <f t="shared" si="3"/>
        <v>173470</v>
      </c>
      <c r="I109" s="33">
        <f t="shared" si="4"/>
        <v>1040820</v>
      </c>
      <c r="J109" s="33">
        <f t="shared" si="5"/>
        <v>1040820</v>
      </c>
      <c r="K109" s="56"/>
    </row>
    <row r="110" spans="2:11" s="5" customFormat="1" ht="12.75" customHeight="1">
      <c r="B110" s="77"/>
      <c r="C110" s="74" t="s">
        <v>179</v>
      </c>
      <c r="D110" s="75"/>
      <c r="E110" s="58">
        <v>933683.31</v>
      </c>
      <c r="F110" s="58">
        <v>933683.31</v>
      </c>
      <c r="G110" s="32">
        <f t="shared" si="2"/>
        <v>186736.66200000001</v>
      </c>
      <c r="H110" s="32">
        <f t="shared" si="3"/>
        <v>186736.66200000001</v>
      </c>
      <c r="I110" s="33">
        <f t="shared" si="4"/>
        <v>1120419.9720000001</v>
      </c>
      <c r="J110" s="33">
        <f t="shared" si="5"/>
        <v>1120419.9720000001</v>
      </c>
      <c r="K110" s="56"/>
    </row>
    <row r="111" spans="2:11" s="5" customFormat="1" ht="12.75" customHeight="1">
      <c r="B111" s="77"/>
      <c r="C111" s="74" t="s">
        <v>99</v>
      </c>
      <c r="D111" s="75"/>
      <c r="E111" s="58">
        <v>1215550</v>
      </c>
      <c r="F111" s="58">
        <v>1215550</v>
      </c>
      <c r="G111" s="32">
        <f t="shared" ref="G111:H174" si="8">SUM(I111-E111)</f>
        <v>243110</v>
      </c>
      <c r="H111" s="32">
        <f t="shared" si="8"/>
        <v>243110</v>
      </c>
      <c r="I111" s="33">
        <f t="shared" ref="I111:J174" si="9">E111*12/10</f>
        <v>1458660</v>
      </c>
      <c r="J111" s="33">
        <f t="shared" si="9"/>
        <v>1458660</v>
      </c>
      <c r="K111" s="56"/>
    </row>
    <row r="112" spans="2:11" s="5" customFormat="1" ht="12.75" customHeight="1">
      <c r="B112" s="77"/>
      <c r="C112" s="74" t="s">
        <v>180</v>
      </c>
      <c r="D112" s="75"/>
      <c r="E112" s="58">
        <v>1247260</v>
      </c>
      <c r="F112" s="58">
        <v>1247260</v>
      </c>
      <c r="G112" s="32">
        <f t="shared" si="8"/>
        <v>249452</v>
      </c>
      <c r="H112" s="32">
        <f t="shared" si="8"/>
        <v>249452</v>
      </c>
      <c r="I112" s="33">
        <f t="shared" si="9"/>
        <v>1496712</v>
      </c>
      <c r="J112" s="33">
        <f t="shared" si="9"/>
        <v>1496712</v>
      </c>
      <c r="K112" s="56"/>
    </row>
    <row r="113" spans="2:11" s="5" customFormat="1" ht="12.75" customHeight="1">
      <c r="B113" s="77"/>
      <c r="C113" s="74" t="s">
        <v>176</v>
      </c>
      <c r="D113" s="75"/>
      <c r="E113" s="58">
        <v>1268400</v>
      </c>
      <c r="F113" s="58">
        <v>1268400</v>
      </c>
      <c r="G113" s="32">
        <f t="shared" si="8"/>
        <v>253680</v>
      </c>
      <c r="H113" s="32">
        <f t="shared" si="8"/>
        <v>253680</v>
      </c>
      <c r="I113" s="33">
        <f t="shared" si="9"/>
        <v>1522080</v>
      </c>
      <c r="J113" s="33">
        <f t="shared" si="9"/>
        <v>1522080</v>
      </c>
      <c r="K113" s="56"/>
    </row>
    <row r="114" spans="2:11" s="5" customFormat="1" ht="12.75" customHeight="1">
      <c r="B114" s="77"/>
      <c r="C114" s="74" t="s">
        <v>100</v>
      </c>
      <c r="D114" s="75"/>
      <c r="E114" s="58">
        <v>1268400</v>
      </c>
      <c r="F114" s="58">
        <v>1268400</v>
      </c>
      <c r="G114" s="32">
        <f t="shared" si="8"/>
        <v>253680</v>
      </c>
      <c r="H114" s="32">
        <f t="shared" si="8"/>
        <v>253680</v>
      </c>
      <c r="I114" s="33">
        <f t="shared" si="9"/>
        <v>1522080</v>
      </c>
      <c r="J114" s="33">
        <f t="shared" si="9"/>
        <v>1522080</v>
      </c>
      <c r="K114" s="56"/>
    </row>
    <row r="115" spans="2:11" s="5" customFormat="1" ht="12.75" customHeight="1">
      <c r="B115" s="77"/>
      <c r="C115" s="74" t="s">
        <v>133</v>
      </c>
      <c r="D115" s="75"/>
      <c r="E115" s="58">
        <v>1490370</v>
      </c>
      <c r="F115" s="58">
        <v>1490370</v>
      </c>
      <c r="G115" s="32">
        <f t="shared" si="8"/>
        <v>298074</v>
      </c>
      <c r="H115" s="32">
        <f t="shared" si="8"/>
        <v>298074</v>
      </c>
      <c r="I115" s="33">
        <f t="shared" si="9"/>
        <v>1788444</v>
      </c>
      <c r="J115" s="33">
        <f t="shared" si="9"/>
        <v>1788444</v>
      </c>
      <c r="K115" s="56"/>
    </row>
    <row r="116" spans="2:11" s="5" customFormat="1" ht="12.75" customHeight="1">
      <c r="B116" s="99"/>
      <c r="C116" s="74" t="s">
        <v>181</v>
      </c>
      <c r="D116" s="75"/>
      <c r="E116" s="58">
        <v>1543220</v>
      </c>
      <c r="F116" s="58">
        <v>1543220</v>
      </c>
      <c r="G116" s="32">
        <f t="shared" si="8"/>
        <v>0</v>
      </c>
      <c r="H116" s="32">
        <f t="shared" si="8"/>
        <v>0</v>
      </c>
      <c r="I116" s="33">
        <f>E116</f>
        <v>1543220</v>
      </c>
      <c r="J116" s="33">
        <f>F116</f>
        <v>1543220</v>
      </c>
      <c r="K116" s="56"/>
    </row>
    <row r="117" spans="2:11" s="5" customFormat="1" ht="12.75" customHeight="1">
      <c r="B117" s="76" t="s">
        <v>108</v>
      </c>
      <c r="C117" s="74" t="s">
        <v>179</v>
      </c>
      <c r="D117" s="75"/>
      <c r="E117" s="58">
        <v>40000</v>
      </c>
      <c r="F117" s="58">
        <v>40000</v>
      </c>
      <c r="G117" s="32">
        <f t="shared" si="8"/>
        <v>8000</v>
      </c>
      <c r="H117" s="32">
        <f t="shared" si="8"/>
        <v>8000</v>
      </c>
      <c r="I117" s="33">
        <f t="shared" si="9"/>
        <v>48000</v>
      </c>
      <c r="J117" s="33">
        <f t="shared" si="9"/>
        <v>48000</v>
      </c>
      <c r="K117" s="56"/>
    </row>
    <row r="118" spans="2:11" s="5" customFormat="1" ht="12.75" customHeight="1">
      <c r="B118" s="77"/>
      <c r="C118" s="74" t="s">
        <v>178</v>
      </c>
      <c r="D118" s="75"/>
      <c r="E118" s="58">
        <v>81400</v>
      </c>
      <c r="F118" s="58">
        <v>81400</v>
      </c>
      <c r="G118" s="32">
        <f t="shared" si="8"/>
        <v>16280</v>
      </c>
      <c r="H118" s="32">
        <f t="shared" si="8"/>
        <v>16280</v>
      </c>
      <c r="I118" s="33">
        <f t="shared" si="9"/>
        <v>97680</v>
      </c>
      <c r="J118" s="33">
        <f t="shared" si="9"/>
        <v>97680</v>
      </c>
      <c r="K118" s="56"/>
    </row>
    <row r="119" spans="2:11" s="5" customFormat="1" ht="12.75" customHeight="1">
      <c r="B119" s="77"/>
      <c r="C119" s="74" t="s">
        <v>177</v>
      </c>
      <c r="D119" s="75"/>
      <c r="E119" s="58">
        <v>128750</v>
      </c>
      <c r="F119" s="58">
        <v>128750</v>
      </c>
      <c r="G119" s="32">
        <f t="shared" si="8"/>
        <v>25750</v>
      </c>
      <c r="H119" s="32">
        <f t="shared" si="8"/>
        <v>25750</v>
      </c>
      <c r="I119" s="33">
        <f t="shared" si="9"/>
        <v>154500</v>
      </c>
      <c r="J119" s="33">
        <f t="shared" si="9"/>
        <v>154500</v>
      </c>
      <c r="K119" s="56"/>
    </row>
    <row r="120" spans="2:11" s="5" customFormat="1" ht="12.75" customHeight="1">
      <c r="B120" s="77"/>
      <c r="C120" s="74" t="s">
        <v>181</v>
      </c>
      <c r="D120" s="75"/>
      <c r="E120" s="58">
        <v>138500</v>
      </c>
      <c r="F120" s="58">
        <v>138500</v>
      </c>
      <c r="G120" s="32">
        <f t="shared" si="8"/>
        <v>0</v>
      </c>
      <c r="H120" s="32">
        <f t="shared" si="8"/>
        <v>0</v>
      </c>
      <c r="I120" s="33">
        <f t="shared" ref="I120:I121" si="10">E120</f>
        <v>138500</v>
      </c>
      <c r="J120" s="33">
        <f t="shared" ref="J120:J121" si="11">F120</f>
        <v>138500</v>
      </c>
      <c r="K120" s="56"/>
    </row>
    <row r="121" spans="2:11" s="5" customFormat="1" ht="12.75" customHeight="1">
      <c r="B121" s="77"/>
      <c r="C121" s="74" t="s">
        <v>182</v>
      </c>
      <c r="D121" s="75"/>
      <c r="E121" s="58">
        <v>140000</v>
      </c>
      <c r="F121" s="58">
        <v>140000</v>
      </c>
      <c r="G121" s="32">
        <f t="shared" si="8"/>
        <v>0</v>
      </c>
      <c r="H121" s="32">
        <f t="shared" si="8"/>
        <v>0</v>
      </c>
      <c r="I121" s="33">
        <f t="shared" si="10"/>
        <v>140000</v>
      </c>
      <c r="J121" s="33">
        <f t="shared" si="11"/>
        <v>140000</v>
      </c>
      <c r="K121" s="56"/>
    </row>
    <row r="122" spans="2:11" s="5" customFormat="1" ht="12.75" customHeight="1">
      <c r="B122" s="77"/>
      <c r="C122" s="74" t="s">
        <v>133</v>
      </c>
      <c r="D122" s="75"/>
      <c r="E122" s="58">
        <v>144167</v>
      </c>
      <c r="F122" s="58">
        <v>144167</v>
      </c>
      <c r="G122" s="32">
        <f t="shared" si="8"/>
        <v>28833.399999999994</v>
      </c>
      <c r="H122" s="32">
        <f t="shared" si="8"/>
        <v>28833.399999999994</v>
      </c>
      <c r="I122" s="33">
        <f t="shared" si="9"/>
        <v>173000.4</v>
      </c>
      <c r="J122" s="33">
        <f t="shared" si="9"/>
        <v>173000.4</v>
      </c>
      <c r="K122" s="56"/>
    </row>
    <row r="123" spans="2:11" s="5" customFormat="1" ht="12.75" customHeight="1">
      <c r="B123" s="77"/>
      <c r="C123" s="74" t="s">
        <v>100</v>
      </c>
      <c r="D123" s="75"/>
      <c r="E123" s="58">
        <v>154166.67000000001</v>
      </c>
      <c r="F123" s="58">
        <v>154166.67000000001</v>
      </c>
      <c r="G123" s="32">
        <f t="shared" si="8"/>
        <v>30833.334000000003</v>
      </c>
      <c r="H123" s="32">
        <f t="shared" si="8"/>
        <v>30833.334000000003</v>
      </c>
      <c r="I123" s="33">
        <f t="shared" si="9"/>
        <v>185000.00400000002</v>
      </c>
      <c r="J123" s="33">
        <f t="shared" si="9"/>
        <v>185000.00400000002</v>
      </c>
      <c r="K123" s="56"/>
    </row>
    <row r="124" spans="2:11" s="5" customFormat="1" ht="12" customHeight="1">
      <c r="B124" s="99"/>
      <c r="C124" s="74" t="s">
        <v>99</v>
      </c>
      <c r="D124" s="75"/>
      <c r="E124" s="58">
        <v>154167</v>
      </c>
      <c r="F124" s="58">
        <v>154167</v>
      </c>
      <c r="G124" s="32">
        <f t="shared" si="8"/>
        <v>30833.399999999994</v>
      </c>
      <c r="H124" s="32">
        <f t="shared" si="8"/>
        <v>30833.399999999994</v>
      </c>
      <c r="I124" s="33">
        <f t="shared" si="9"/>
        <v>185000.4</v>
      </c>
      <c r="J124" s="33">
        <f t="shared" si="9"/>
        <v>185000.4</v>
      </c>
      <c r="K124" s="56"/>
    </row>
    <row r="125" spans="2:11" s="5" customFormat="1" ht="12" customHeight="1">
      <c r="B125" s="153" t="s">
        <v>109</v>
      </c>
      <c r="C125" s="74" t="s">
        <v>178</v>
      </c>
      <c r="D125" s="75"/>
      <c r="E125" s="58">
        <v>178750</v>
      </c>
      <c r="F125" s="58">
        <v>178750</v>
      </c>
      <c r="G125" s="32">
        <f t="shared" si="8"/>
        <v>35750</v>
      </c>
      <c r="H125" s="32">
        <f t="shared" si="8"/>
        <v>35750</v>
      </c>
      <c r="I125" s="33">
        <f t="shared" si="9"/>
        <v>214500</v>
      </c>
      <c r="J125" s="33">
        <f t="shared" si="9"/>
        <v>214500</v>
      </c>
      <c r="K125" s="56"/>
    </row>
    <row r="126" spans="2:11" s="5" customFormat="1" ht="12" customHeight="1">
      <c r="B126" s="153"/>
      <c r="C126" s="74" t="s">
        <v>179</v>
      </c>
      <c r="D126" s="75"/>
      <c r="E126" s="58">
        <v>316666.65999999997</v>
      </c>
      <c r="F126" s="58">
        <v>316666.65999999997</v>
      </c>
      <c r="G126" s="32">
        <f t="shared" si="8"/>
        <v>63333.331999999995</v>
      </c>
      <c r="H126" s="32">
        <f t="shared" si="8"/>
        <v>63333.331999999995</v>
      </c>
      <c r="I126" s="33">
        <f t="shared" si="9"/>
        <v>379999.99199999997</v>
      </c>
      <c r="J126" s="33">
        <f t="shared" si="9"/>
        <v>379999.99199999997</v>
      </c>
      <c r="K126" s="56"/>
    </row>
    <row r="127" spans="2:11" s="5" customFormat="1" ht="12" customHeight="1">
      <c r="B127" s="153"/>
      <c r="C127" s="74" t="s">
        <v>133</v>
      </c>
      <c r="D127" s="75"/>
      <c r="E127" s="58">
        <v>496667</v>
      </c>
      <c r="F127" s="58">
        <v>496667</v>
      </c>
      <c r="G127" s="32">
        <f t="shared" si="8"/>
        <v>99333.400000000023</v>
      </c>
      <c r="H127" s="32">
        <f t="shared" si="8"/>
        <v>99333.400000000023</v>
      </c>
      <c r="I127" s="33">
        <f t="shared" si="9"/>
        <v>596000.4</v>
      </c>
      <c r="J127" s="33">
        <f t="shared" si="9"/>
        <v>596000.4</v>
      </c>
      <c r="K127" s="56"/>
    </row>
    <row r="128" spans="2:11" s="5" customFormat="1" ht="12" customHeight="1">
      <c r="B128" s="153"/>
      <c r="C128" s="74" t="s">
        <v>100</v>
      </c>
      <c r="D128" s="75"/>
      <c r="E128" s="58">
        <v>516666.66</v>
      </c>
      <c r="F128" s="58">
        <v>516666.66</v>
      </c>
      <c r="G128" s="32">
        <f t="shared" si="8"/>
        <v>103333.33199999999</v>
      </c>
      <c r="H128" s="32">
        <f t="shared" si="8"/>
        <v>103333.33199999999</v>
      </c>
      <c r="I128" s="33">
        <f t="shared" si="9"/>
        <v>619999.99199999997</v>
      </c>
      <c r="J128" s="33">
        <f t="shared" si="9"/>
        <v>619999.99199999997</v>
      </c>
      <c r="K128" s="56"/>
    </row>
    <row r="129" spans="2:11" s="5" customFormat="1" ht="12" customHeight="1">
      <c r="B129" s="153"/>
      <c r="C129" s="74" t="s">
        <v>99</v>
      </c>
      <c r="D129" s="75"/>
      <c r="E129" s="58">
        <v>541667</v>
      </c>
      <c r="F129" s="58">
        <v>541667</v>
      </c>
      <c r="G129" s="32">
        <f t="shared" si="8"/>
        <v>108333.40000000002</v>
      </c>
      <c r="H129" s="32">
        <f t="shared" si="8"/>
        <v>108333.40000000002</v>
      </c>
      <c r="I129" s="33">
        <f t="shared" si="9"/>
        <v>650000.4</v>
      </c>
      <c r="J129" s="33">
        <f t="shared" si="9"/>
        <v>650000.4</v>
      </c>
      <c r="K129" s="56"/>
    </row>
    <row r="130" spans="2:11" s="5" customFormat="1" ht="12" customHeight="1">
      <c r="B130" s="153"/>
      <c r="C130" s="74" t="s">
        <v>177</v>
      </c>
      <c r="D130" s="75"/>
      <c r="E130" s="58">
        <v>575000</v>
      </c>
      <c r="F130" s="58">
        <v>575000</v>
      </c>
      <c r="G130" s="32">
        <f t="shared" si="8"/>
        <v>115000</v>
      </c>
      <c r="H130" s="32">
        <f t="shared" si="8"/>
        <v>115000</v>
      </c>
      <c r="I130" s="33">
        <f t="shared" si="9"/>
        <v>690000</v>
      </c>
      <c r="J130" s="33">
        <f t="shared" si="9"/>
        <v>690000</v>
      </c>
      <c r="K130" s="56"/>
    </row>
    <row r="131" spans="2:11" s="5" customFormat="1" ht="12" customHeight="1">
      <c r="B131" s="153"/>
      <c r="C131" s="74" t="s">
        <v>181</v>
      </c>
      <c r="D131" s="75"/>
      <c r="E131" s="58">
        <v>1300000</v>
      </c>
      <c r="F131" s="58">
        <v>1300000</v>
      </c>
      <c r="G131" s="32">
        <f t="shared" si="8"/>
        <v>0</v>
      </c>
      <c r="H131" s="32">
        <f t="shared" si="8"/>
        <v>0</v>
      </c>
      <c r="I131" s="33">
        <f>E131</f>
        <v>1300000</v>
      </c>
      <c r="J131" s="33">
        <f>F131</f>
        <v>1300000</v>
      </c>
      <c r="K131" s="56"/>
    </row>
    <row r="132" spans="2:11" s="5" customFormat="1" ht="12" customHeight="1">
      <c r="B132" s="77" t="s">
        <v>110</v>
      </c>
      <c r="C132" s="74" t="s">
        <v>179</v>
      </c>
      <c r="D132" s="75"/>
      <c r="E132" s="58">
        <v>63750</v>
      </c>
      <c r="F132" s="58">
        <v>63750</v>
      </c>
      <c r="G132" s="32">
        <f t="shared" si="8"/>
        <v>12750</v>
      </c>
      <c r="H132" s="32">
        <f t="shared" si="8"/>
        <v>12750</v>
      </c>
      <c r="I132" s="33">
        <f t="shared" si="9"/>
        <v>76500</v>
      </c>
      <c r="J132" s="33">
        <f t="shared" si="9"/>
        <v>76500</v>
      </c>
      <c r="K132" s="56"/>
    </row>
    <row r="133" spans="2:11" s="5" customFormat="1" ht="12" customHeight="1">
      <c r="B133" s="77"/>
      <c r="C133" s="74" t="s">
        <v>177</v>
      </c>
      <c r="D133" s="75"/>
      <c r="E133" s="58">
        <v>201750</v>
      </c>
      <c r="F133" s="58">
        <v>201750</v>
      </c>
      <c r="G133" s="32">
        <f t="shared" si="8"/>
        <v>40350</v>
      </c>
      <c r="H133" s="32">
        <f t="shared" si="8"/>
        <v>40350</v>
      </c>
      <c r="I133" s="33">
        <f t="shared" si="9"/>
        <v>242100</v>
      </c>
      <c r="J133" s="33">
        <f t="shared" si="9"/>
        <v>242100</v>
      </c>
      <c r="K133" s="56"/>
    </row>
    <row r="134" spans="2:11" s="5" customFormat="1" ht="12" customHeight="1">
      <c r="B134" s="77"/>
      <c r="C134" s="74" t="s">
        <v>178</v>
      </c>
      <c r="D134" s="75"/>
      <c r="E134" s="58">
        <v>219450</v>
      </c>
      <c r="F134" s="58">
        <v>219450</v>
      </c>
      <c r="G134" s="32">
        <f t="shared" si="8"/>
        <v>43890</v>
      </c>
      <c r="H134" s="32">
        <f t="shared" si="8"/>
        <v>43890</v>
      </c>
      <c r="I134" s="33">
        <f t="shared" si="9"/>
        <v>263340</v>
      </c>
      <c r="J134" s="33">
        <f t="shared" si="9"/>
        <v>263340</v>
      </c>
      <c r="K134" s="56"/>
    </row>
    <row r="135" spans="2:11" s="5" customFormat="1" ht="12" customHeight="1">
      <c r="B135" s="77"/>
      <c r="C135" s="74" t="s">
        <v>180</v>
      </c>
      <c r="D135" s="75"/>
      <c r="E135" s="58">
        <v>299250</v>
      </c>
      <c r="F135" s="58">
        <v>299250</v>
      </c>
      <c r="G135" s="32">
        <f t="shared" si="8"/>
        <v>59850</v>
      </c>
      <c r="H135" s="32">
        <f t="shared" si="8"/>
        <v>59850</v>
      </c>
      <c r="I135" s="33">
        <f t="shared" si="9"/>
        <v>359100</v>
      </c>
      <c r="J135" s="33">
        <f t="shared" si="9"/>
        <v>359100</v>
      </c>
      <c r="K135" s="56"/>
    </row>
    <row r="136" spans="2:11" s="5" customFormat="1" ht="12" customHeight="1">
      <c r="B136" s="77"/>
      <c r="C136" s="74" t="s">
        <v>99</v>
      </c>
      <c r="D136" s="75"/>
      <c r="E136" s="58">
        <v>315000</v>
      </c>
      <c r="F136" s="58">
        <v>315000</v>
      </c>
      <c r="G136" s="32">
        <f t="shared" si="8"/>
        <v>63000</v>
      </c>
      <c r="H136" s="32">
        <f t="shared" si="8"/>
        <v>63000</v>
      </c>
      <c r="I136" s="33">
        <f t="shared" si="9"/>
        <v>378000</v>
      </c>
      <c r="J136" s="33">
        <f t="shared" si="9"/>
        <v>378000</v>
      </c>
      <c r="K136" s="56"/>
    </row>
    <row r="137" spans="2:11" s="5" customFormat="1" ht="12" customHeight="1">
      <c r="B137" s="77"/>
      <c r="C137" s="74" t="s">
        <v>133</v>
      </c>
      <c r="D137" s="75"/>
      <c r="E137" s="58">
        <v>317250</v>
      </c>
      <c r="F137" s="58">
        <v>317250</v>
      </c>
      <c r="G137" s="32">
        <f t="shared" si="8"/>
        <v>63450</v>
      </c>
      <c r="H137" s="32">
        <f t="shared" si="8"/>
        <v>63450</v>
      </c>
      <c r="I137" s="33">
        <f t="shared" si="9"/>
        <v>380700</v>
      </c>
      <c r="J137" s="33">
        <f t="shared" si="9"/>
        <v>380700</v>
      </c>
      <c r="K137" s="56"/>
    </row>
    <row r="138" spans="2:11" s="5" customFormat="1" ht="12" customHeight="1">
      <c r="B138" s="77"/>
      <c r="C138" s="74" t="s">
        <v>100</v>
      </c>
      <c r="D138" s="75"/>
      <c r="E138" s="58">
        <v>322500</v>
      </c>
      <c r="F138" s="58">
        <v>322500</v>
      </c>
      <c r="G138" s="32">
        <f t="shared" si="8"/>
        <v>64500</v>
      </c>
      <c r="H138" s="32">
        <f t="shared" si="8"/>
        <v>64500</v>
      </c>
      <c r="I138" s="33">
        <f t="shared" si="9"/>
        <v>387000</v>
      </c>
      <c r="J138" s="33">
        <f t="shared" si="9"/>
        <v>387000</v>
      </c>
      <c r="K138" s="56"/>
    </row>
    <row r="139" spans="2:11" s="5" customFormat="1" ht="12" customHeight="1">
      <c r="B139" s="77"/>
      <c r="C139" s="74" t="s">
        <v>182</v>
      </c>
      <c r="D139" s="75"/>
      <c r="E139" s="58">
        <v>450000</v>
      </c>
      <c r="F139" s="58">
        <v>450000</v>
      </c>
      <c r="G139" s="32">
        <f t="shared" si="8"/>
        <v>0</v>
      </c>
      <c r="H139" s="32">
        <f t="shared" si="8"/>
        <v>0</v>
      </c>
      <c r="I139" s="33">
        <f t="shared" ref="I139:I140" si="12">E139</f>
        <v>450000</v>
      </c>
      <c r="J139" s="33">
        <f t="shared" ref="J139:J140" si="13">F139</f>
        <v>450000</v>
      </c>
      <c r="K139" s="56"/>
    </row>
    <row r="140" spans="2:11" s="5" customFormat="1" ht="12" customHeight="1">
      <c r="B140" s="77"/>
      <c r="C140" s="74" t="s">
        <v>181</v>
      </c>
      <c r="D140" s="75"/>
      <c r="E140" s="58">
        <v>495000</v>
      </c>
      <c r="F140" s="58">
        <v>495000</v>
      </c>
      <c r="G140" s="32">
        <f t="shared" si="8"/>
        <v>0</v>
      </c>
      <c r="H140" s="32">
        <f t="shared" si="8"/>
        <v>0</v>
      </c>
      <c r="I140" s="33">
        <f t="shared" si="12"/>
        <v>495000</v>
      </c>
      <c r="J140" s="33">
        <f t="shared" si="13"/>
        <v>495000</v>
      </c>
      <c r="K140" s="56"/>
    </row>
    <row r="141" spans="2:11" s="5" customFormat="1" ht="12" customHeight="1">
      <c r="B141" s="76" t="s">
        <v>111</v>
      </c>
      <c r="C141" s="74" t="s">
        <v>178</v>
      </c>
      <c r="D141" s="75"/>
      <c r="E141" s="58">
        <v>154000</v>
      </c>
      <c r="F141" s="58">
        <v>154000</v>
      </c>
      <c r="G141" s="32">
        <f t="shared" si="8"/>
        <v>30800</v>
      </c>
      <c r="H141" s="32">
        <f t="shared" si="8"/>
        <v>30800</v>
      </c>
      <c r="I141" s="33">
        <f t="shared" si="9"/>
        <v>184800</v>
      </c>
      <c r="J141" s="33">
        <f t="shared" si="9"/>
        <v>184800</v>
      </c>
      <c r="K141" s="56"/>
    </row>
    <row r="142" spans="2:11" s="5" customFormat="1" ht="12" customHeight="1">
      <c r="B142" s="77"/>
      <c r="C142" s="74" t="s">
        <v>177</v>
      </c>
      <c r="D142" s="75"/>
      <c r="E142" s="58">
        <v>250000</v>
      </c>
      <c r="F142" s="58">
        <v>250000</v>
      </c>
      <c r="G142" s="32">
        <f t="shared" si="8"/>
        <v>50000</v>
      </c>
      <c r="H142" s="32">
        <f t="shared" si="8"/>
        <v>50000</v>
      </c>
      <c r="I142" s="33">
        <f t="shared" si="9"/>
        <v>300000</v>
      </c>
      <c r="J142" s="33">
        <f t="shared" si="9"/>
        <v>300000</v>
      </c>
      <c r="K142" s="56"/>
    </row>
    <row r="143" spans="2:11" s="5" customFormat="1" ht="12.75" customHeight="1">
      <c r="B143" s="77"/>
      <c r="C143" s="74" t="s">
        <v>179</v>
      </c>
      <c r="D143" s="75"/>
      <c r="E143" s="58">
        <v>250000</v>
      </c>
      <c r="F143" s="58">
        <v>250000</v>
      </c>
      <c r="G143" s="32">
        <f t="shared" si="8"/>
        <v>50000</v>
      </c>
      <c r="H143" s="32">
        <f t="shared" si="8"/>
        <v>50000</v>
      </c>
      <c r="I143" s="33">
        <f t="shared" si="9"/>
        <v>300000</v>
      </c>
      <c r="J143" s="33">
        <f t="shared" si="9"/>
        <v>300000</v>
      </c>
      <c r="K143" s="56"/>
    </row>
    <row r="144" spans="2:11" s="5" customFormat="1" ht="12.75" customHeight="1">
      <c r="B144" s="77"/>
      <c r="C144" s="74" t="s">
        <v>180</v>
      </c>
      <c r="D144" s="75"/>
      <c r="E144" s="58">
        <v>332500</v>
      </c>
      <c r="F144" s="58">
        <v>332500</v>
      </c>
      <c r="G144" s="32">
        <f t="shared" si="8"/>
        <v>66500</v>
      </c>
      <c r="H144" s="32">
        <f t="shared" si="8"/>
        <v>66500</v>
      </c>
      <c r="I144" s="33">
        <f t="shared" si="9"/>
        <v>399000</v>
      </c>
      <c r="J144" s="33">
        <f t="shared" si="9"/>
        <v>399000</v>
      </c>
      <c r="K144" s="56"/>
    </row>
    <row r="145" spans="2:11" s="5" customFormat="1" ht="12.75" customHeight="1">
      <c r="B145" s="77"/>
      <c r="C145" s="74" t="s">
        <v>99</v>
      </c>
      <c r="D145" s="75"/>
      <c r="E145" s="58">
        <v>379167</v>
      </c>
      <c r="F145" s="58">
        <v>379167</v>
      </c>
      <c r="G145" s="32">
        <f t="shared" si="8"/>
        <v>75833.400000000023</v>
      </c>
      <c r="H145" s="32">
        <f t="shared" si="8"/>
        <v>75833.400000000023</v>
      </c>
      <c r="I145" s="33">
        <f t="shared" si="9"/>
        <v>455000.4</v>
      </c>
      <c r="J145" s="33">
        <f t="shared" si="9"/>
        <v>455000.4</v>
      </c>
      <c r="K145" s="56"/>
    </row>
    <row r="146" spans="2:11" s="5" customFormat="1" ht="12.75" customHeight="1">
      <c r="B146" s="77"/>
      <c r="C146" s="74" t="s">
        <v>133</v>
      </c>
      <c r="D146" s="75"/>
      <c r="E146" s="58">
        <v>384583</v>
      </c>
      <c r="F146" s="58">
        <v>384583</v>
      </c>
      <c r="G146" s="32">
        <f t="shared" si="8"/>
        <v>76916.599999999977</v>
      </c>
      <c r="H146" s="32">
        <f t="shared" si="8"/>
        <v>76916.599999999977</v>
      </c>
      <c r="I146" s="33">
        <f t="shared" si="9"/>
        <v>461499.6</v>
      </c>
      <c r="J146" s="33">
        <f t="shared" si="9"/>
        <v>461499.6</v>
      </c>
      <c r="K146" s="56"/>
    </row>
    <row r="147" spans="2:11" s="5" customFormat="1" ht="12.75" customHeight="1">
      <c r="B147" s="77"/>
      <c r="C147" s="74" t="s">
        <v>100</v>
      </c>
      <c r="D147" s="75"/>
      <c r="E147" s="58">
        <v>385416.66</v>
      </c>
      <c r="F147" s="58">
        <v>385416.66</v>
      </c>
      <c r="G147" s="32">
        <f t="shared" si="8"/>
        <v>77083.331999999995</v>
      </c>
      <c r="H147" s="32">
        <f t="shared" si="8"/>
        <v>77083.331999999995</v>
      </c>
      <c r="I147" s="33">
        <f t="shared" si="9"/>
        <v>462499.99199999997</v>
      </c>
      <c r="J147" s="33">
        <f t="shared" si="9"/>
        <v>462499.99199999997</v>
      </c>
      <c r="K147" s="56"/>
    </row>
    <row r="148" spans="2:11" s="5" customFormat="1" ht="12.75" customHeight="1">
      <c r="B148" s="77"/>
      <c r="C148" s="74" t="s">
        <v>182</v>
      </c>
      <c r="D148" s="75"/>
      <c r="E148" s="58">
        <v>388750</v>
      </c>
      <c r="F148" s="58">
        <v>388750</v>
      </c>
      <c r="G148" s="32">
        <f t="shared" si="8"/>
        <v>0</v>
      </c>
      <c r="H148" s="32">
        <f t="shared" si="8"/>
        <v>0</v>
      </c>
      <c r="I148" s="33">
        <f t="shared" ref="I148:I149" si="14">E148</f>
        <v>388750</v>
      </c>
      <c r="J148" s="33">
        <f t="shared" ref="J148:J149" si="15">F148</f>
        <v>388750</v>
      </c>
      <c r="K148" s="56"/>
    </row>
    <row r="149" spans="2:11" s="5" customFormat="1" ht="12.75" customHeight="1">
      <c r="B149" s="77"/>
      <c r="C149" s="74" t="s">
        <v>181</v>
      </c>
      <c r="D149" s="75"/>
      <c r="E149" s="58">
        <v>437500</v>
      </c>
      <c r="F149" s="58">
        <v>437500</v>
      </c>
      <c r="G149" s="32">
        <f t="shared" si="8"/>
        <v>0</v>
      </c>
      <c r="H149" s="32">
        <f t="shared" si="8"/>
        <v>0</v>
      </c>
      <c r="I149" s="33">
        <f t="shared" si="14"/>
        <v>437500</v>
      </c>
      <c r="J149" s="33">
        <f t="shared" si="15"/>
        <v>437500</v>
      </c>
      <c r="K149" s="56"/>
    </row>
    <row r="150" spans="2:11" s="5" customFormat="1" ht="12.75" customHeight="1">
      <c r="B150" s="76" t="s">
        <v>112</v>
      </c>
      <c r="C150" s="74" t="s">
        <v>178</v>
      </c>
      <c r="D150" s="75"/>
      <c r="E150" s="58">
        <v>97900</v>
      </c>
      <c r="F150" s="58">
        <v>97900</v>
      </c>
      <c r="G150" s="32">
        <f t="shared" si="8"/>
        <v>19580</v>
      </c>
      <c r="H150" s="32">
        <f t="shared" si="8"/>
        <v>19580</v>
      </c>
      <c r="I150" s="33">
        <f t="shared" si="9"/>
        <v>117480</v>
      </c>
      <c r="J150" s="33">
        <f t="shared" si="9"/>
        <v>117480</v>
      </c>
      <c r="K150" s="56"/>
    </row>
    <row r="151" spans="2:11" s="5" customFormat="1" ht="12.75" customHeight="1">
      <c r="B151" s="77"/>
      <c r="C151" s="74" t="s">
        <v>181</v>
      </c>
      <c r="D151" s="75"/>
      <c r="E151" s="58">
        <v>145000</v>
      </c>
      <c r="F151" s="58">
        <v>145000</v>
      </c>
      <c r="G151" s="32">
        <f t="shared" si="8"/>
        <v>0</v>
      </c>
      <c r="H151" s="32">
        <f t="shared" si="8"/>
        <v>0</v>
      </c>
      <c r="I151" s="33">
        <f>E151</f>
        <v>145000</v>
      </c>
      <c r="J151" s="33">
        <f>F151</f>
        <v>145000</v>
      </c>
      <c r="K151" s="56"/>
    </row>
    <row r="152" spans="2:11" s="5" customFormat="1" ht="12.75" customHeight="1">
      <c r="B152" s="77"/>
      <c r="C152" s="74" t="s">
        <v>177</v>
      </c>
      <c r="D152" s="75"/>
      <c r="E152" s="58">
        <v>155000</v>
      </c>
      <c r="F152" s="58">
        <v>155000</v>
      </c>
      <c r="G152" s="32">
        <f t="shared" si="8"/>
        <v>31000</v>
      </c>
      <c r="H152" s="32">
        <f t="shared" si="8"/>
        <v>31000</v>
      </c>
      <c r="I152" s="33">
        <f t="shared" si="9"/>
        <v>186000</v>
      </c>
      <c r="J152" s="33">
        <f t="shared" si="9"/>
        <v>186000</v>
      </c>
      <c r="K152" s="56"/>
    </row>
    <row r="153" spans="2:11" s="5" customFormat="1" ht="12.75" customHeight="1">
      <c r="B153" s="77"/>
      <c r="C153" s="74" t="s">
        <v>179</v>
      </c>
      <c r="D153" s="75"/>
      <c r="E153" s="58">
        <v>200000</v>
      </c>
      <c r="F153" s="58">
        <v>200000</v>
      </c>
      <c r="G153" s="32">
        <f t="shared" si="8"/>
        <v>40000</v>
      </c>
      <c r="H153" s="32">
        <f t="shared" si="8"/>
        <v>40000</v>
      </c>
      <c r="I153" s="33">
        <f t="shared" si="9"/>
        <v>240000</v>
      </c>
      <c r="J153" s="33">
        <f t="shared" si="9"/>
        <v>240000</v>
      </c>
      <c r="K153" s="56"/>
    </row>
    <row r="154" spans="2:11" s="5" customFormat="1" ht="12.75" customHeight="1">
      <c r="B154" s="77"/>
      <c r="C154" s="74" t="s">
        <v>180</v>
      </c>
      <c r="D154" s="75"/>
      <c r="E154" s="58">
        <v>215000</v>
      </c>
      <c r="F154" s="58">
        <v>215000</v>
      </c>
      <c r="G154" s="32">
        <f t="shared" si="8"/>
        <v>43000</v>
      </c>
      <c r="H154" s="32">
        <f t="shared" si="8"/>
        <v>43000</v>
      </c>
      <c r="I154" s="33">
        <f t="shared" si="9"/>
        <v>258000</v>
      </c>
      <c r="J154" s="33">
        <f t="shared" si="9"/>
        <v>258000</v>
      </c>
      <c r="K154" s="56"/>
    </row>
    <row r="155" spans="2:11" s="5" customFormat="1" ht="12.75" customHeight="1">
      <c r="B155" s="77"/>
      <c r="C155" s="74" t="s">
        <v>99</v>
      </c>
      <c r="D155" s="75"/>
      <c r="E155" s="58">
        <v>225000</v>
      </c>
      <c r="F155" s="58">
        <v>225000</v>
      </c>
      <c r="G155" s="32">
        <f t="shared" si="8"/>
        <v>45000</v>
      </c>
      <c r="H155" s="32">
        <f t="shared" si="8"/>
        <v>45000</v>
      </c>
      <c r="I155" s="33">
        <f t="shared" si="9"/>
        <v>270000</v>
      </c>
      <c r="J155" s="33">
        <f t="shared" si="9"/>
        <v>270000</v>
      </c>
      <c r="K155" s="56"/>
    </row>
    <row r="156" spans="2:11" s="5" customFormat="1" ht="12.75" customHeight="1">
      <c r="B156" s="77"/>
      <c r="C156" s="74" t="s">
        <v>100</v>
      </c>
      <c r="D156" s="75"/>
      <c r="E156" s="58">
        <v>229166.67</v>
      </c>
      <c r="F156" s="58">
        <v>229166.67</v>
      </c>
      <c r="G156" s="32">
        <f t="shared" si="8"/>
        <v>45833.334000000003</v>
      </c>
      <c r="H156" s="32">
        <f t="shared" si="8"/>
        <v>45833.334000000003</v>
      </c>
      <c r="I156" s="33">
        <f t="shared" si="9"/>
        <v>275000.00400000002</v>
      </c>
      <c r="J156" s="33">
        <f t="shared" si="9"/>
        <v>275000.00400000002</v>
      </c>
      <c r="K156" s="56"/>
    </row>
    <row r="157" spans="2:11" s="5" customFormat="1" ht="12.75" customHeight="1">
      <c r="B157" s="77"/>
      <c r="C157" s="74" t="s">
        <v>133</v>
      </c>
      <c r="D157" s="75"/>
      <c r="E157" s="58">
        <v>269167</v>
      </c>
      <c r="F157" s="58">
        <v>269167</v>
      </c>
      <c r="G157" s="32">
        <f t="shared" si="8"/>
        <v>53833.400000000023</v>
      </c>
      <c r="H157" s="32">
        <f t="shared" si="8"/>
        <v>53833.400000000023</v>
      </c>
      <c r="I157" s="33">
        <f t="shared" si="9"/>
        <v>323000.40000000002</v>
      </c>
      <c r="J157" s="33">
        <f t="shared" si="9"/>
        <v>323000.40000000002</v>
      </c>
      <c r="K157" s="56"/>
    </row>
    <row r="158" spans="2:11" s="5" customFormat="1" ht="12.75" customHeight="1">
      <c r="B158" s="77"/>
      <c r="C158" s="74" t="s">
        <v>182</v>
      </c>
      <c r="D158" s="75"/>
      <c r="E158" s="58">
        <v>320000</v>
      </c>
      <c r="F158" s="58">
        <v>320000</v>
      </c>
      <c r="G158" s="32">
        <f t="shared" si="8"/>
        <v>0</v>
      </c>
      <c r="H158" s="32">
        <f t="shared" si="8"/>
        <v>0</v>
      </c>
      <c r="I158" s="33">
        <f>E158</f>
        <v>320000</v>
      </c>
      <c r="J158" s="33">
        <f>F158</f>
        <v>320000</v>
      </c>
      <c r="K158" s="56"/>
    </row>
    <row r="159" spans="2:11" s="5" customFormat="1" ht="12.75" customHeight="1">
      <c r="B159" s="76" t="s">
        <v>113</v>
      </c>
      <c r="C159" s="74" t="s">
        <v>100</v>
      </c>
      <c r="D159" s="75"/>
      <c r="E159" s="58">
        <v>519750</v>
      </c>
      <c r="F159" s="58">
        <v>519750</v>
      </c>
      <c r="G159" s="32">
        <f t="shared" si="8"/>
        <v>103950</v>
      </c>
      <c r="H159" s="32">
        <f t="shared" si="8"/>
        <v>103950</v>
      </c>
      <c r="I159" s="33">
        <f t="shared" si="9"/>
        <v>623700</v>
      </c>
      <c r="J159" s="33">
        <f t="shared" si="9"/>
        <v>623700</v>
      </c>
      <c r="K159" s="56"/>
    </row>
    <row r="160" spans="2:11" s="5" customFormat="1" ht="12.75" customHeight="1">
      <c r="B160" s="77"/>
      <c r="C160" s="74" t="s">
        <v>178</v>
      </c>
      <c r="D160" s="75"/>
      <c r="E160" s="58">
        <v>534600</v>
      </c>
      <c r="F160" s="58">
        <v>534600</v>
      </c>
      <c r="G160" s="32">
        <f t="shared" si="8"/>
        <v>106920</v>
      </c>
      <c r="H160" s="32">
        <f t="shared" si="8"/>
        <v>106920</v>
      </c>
      <c r="I160" s="33">
        <f t="shared" si="9"/>
        <v>641520</v>
      </c>
      <c r="J160" s="33">
        <f t="shared" si="9"/>
        <v>641520</v>
      </c>
      <c r="K160" s="56"/>
    </row>
    <row r="161" spans="2:11" s="5" customFormat="1" ht="12.75" customHeight="1">
      <c r="B161" s="77"/>
      <c r="C161" s="74" t="s">
        <v>176</v>
      </c>
      <c r="D161" s="75"/>
      <c r="E161" s="58">
        <v>570570</v>
      </c>
      <c r="F161" s="58">
        <v>570570</v>
      </c>
      <c r="G161" s="32">
        <f t="shared" si="8"/>
        <v>114114</v>
      </c>
      <c r="H161" s="32">
        <f t="shared" si="8"/>
        <v>114114</v>
      </c>
      <c r="I161" s="33">
        <f t="shared" si="9"/>
        <v>684684</v>
      </c>
      <c r="J161" s="33">
        <f t="shared" si="9"/>
        <v>684684</v>
      </c>
      <c r="K161" s="56"/>
    </row>
    <row r="162" spans="2:11" s="5" customFormat="1" ht="12.75" customHeight="1">
      <c r="B162" s="77"/>
      <c r="C162" s="74" t="s">
        <v>179</v>
      </c>
      <c r="D162" s="75"/>
      <c r="E162" s="58">
        <v>616000</v>
      </c>
      <c r="F162" s="58">
        <v>616000</v>
      </c>
      <c r="G162" s="32">
        <f t="shared" si="8"/>
        <v>123200</v>
      </c>
      <c r="H162" s="32">
        <f t="shared" si="8"/>
        <v>123200</v>
      </c>
      <c r="I162" s="33">
        <f t="shared" si="9"/>
        <v>739200</v>
      </c>
      <c r="J162" s="33">
        <f t="shared" si="9"/>
        <v>739200</v>
      </c>
      <c r="K162" s="56"/>
    </row>
    <row r="163" spans="2:11" s="5" customFormat="1" ht="12.75" customHeight="1">
      <c r="B163" s="77"/>
      <c r="C163" s="74" t="s">
        <v>181</v>
      </c>
      <c r="D163" s="75"/>
      <c r="E163" s="58">
        <v>673596</v>
      </c>
      <c r="F163" s="58">
        <v>673596</v>
      </c>
      <c r="G163" s="32">
        <f t="shared" si="8"/>
        <v>0</v>
      </c>
      <c r="H163" s="32">
        <f t="shared" si="8"/>
        <v>0</v>
      </c>
      <c r="I163" s="33">
        <f>E163</f>
        <v>673596</v>
      </c>
      <c r="J163" s="33">
        <f>F163</f>
        <v>673596</v>
      </c>
      <c r="K163" s="56"/>
    </row>
    <row r="164" spans="2:11" s="5" customFormat="1" ht="12.75" customHeight="1">
      <c r="B164" s="77"/>
      <c r="C164" s="74" t="s">
        <v>133</v>
      </c>
      <c r="D164" s="75"/>
      <c r="E164" s="58">
        <v>751520</v>
      </c>
      <c r="F164" s="58">
        <v>751520</v>
      </c>
      <c r="G164" s="32">
        <f t="shared" si="8"/>
        <v>150304</v>
      </c>
      <c r="H164" s="32">
        <f t="shared" si="8"/>
        <v>150304</v>
      </c>
      <c r="I164" s="33">
        <f t="shared" si="9"/>
        <v>901824</v>
      </c>
      <c r="J164" s="33">
        <f t="shared" si="9"/>
        <v>901824</v>
      </c>
      <c r="K164" s="56"/>
    </row>
    <row r="165" spans="2:11" s="5" customFormat="1" ht="12.75" customHeight="1">
      <c r="B165" s="77"/>
      <c r="C165" s="74" t="s">
        <v>182</v>
      </c>
      <c r="D165" s="75"/>
      <c r="E165" s="58">
        <v>813120</v>
      </c>
      <c r="F165" s="58">
        <v>813120</v>
      </c>
      <c r="G165" s="32">
        <f t="shared" si="8"/>
        <v>0</v>
      </c>
      <c r="H165" s="32">
        <f t="shared" si="8"/>
        <v>0</v>
      </c>
      <c r="I165" s="33">
        <f>E165</f>
        <v>813120</v>
      </c>
      <c r="J165" s="33">
        <f>F165</f>
        <v>813120</v>
      </c>
      <c r="K165" s="56"/>
    </row>
    <row r="166" spans="2:11" s="5" customFormat="1" ht="12.75" customHeight="1">
      <c r="B166" s="76" t="s">
        <v>114</v>
      </c>
      <c r="C166" s="74" t="s">
        <v>179</v>
      </c>
      <c r="D166" s="75"/>
      <c r="E166" s="58">
        <v>140000</v>
      </c>
      <c r="F166" s="58">
        <v>140000</v>
      </c>
      <c r="G166" s="32">
        <f t="shared" si="8"/>
        <v>28000</v>
      </c>
      <c r="H166" s="32">
        <f t="shared" si="8"/>
        <v>28000</v>
      </c>
      <c r="I166" s="33">
        <f t="shared" si="9"/>
        <v>168000</v>
      </c>
      <c r="J166" s="33">
        <f t="shared" si="9"/>
        <v>168000</v>
      </c>
      <c r="K166" s="56"/>
    </row>
    <row r="167" spans="2:11" s="5" customFormat="1" ht="12.75" customHeight="1">
      <c r="B167" s="77"/>
      <c r="C167" s="74" t="s">
        <v>177</v>
      </c>
      <c r="D167" s="75"/>
      <c r="E167" s="58">
        <v>146000</v>
      </c>
      <c r="F167" s="58">
        <v>146000</v>
      </c>
      <c r="G167" s="32">
        <f t="shared" si="8"/>
        <v>29200</v>
      </c>
      <c r="H167" s="32">
        <f t="shared" si="8"/>
        <v>29200</v>
      </c>
      <c r="I167" s="33">
        <f t="shared" si="9"/>
        <v>175200</v>
      </c>
      <c r="J167" s="33">
        <f t="shared" si="9"/>
        <v>175200</v>
      </c>
      <c r="K167" s="56"/>
    </row>
    <row r="168" spans="2:11" s="5" customFormat="1" ht="12.75" customHeight="1">
      <c r="B168" s="77"/>
      <c r="C168" s="74" t="s">
        <v>178</v>
      </c>
      <c r="D168" s="75"/>
      <c r="E168" s="58">
        <v>162250</v>
      </c>
      <c r="F168" s="58">
        <v>162250</v>
      </c>
      <c r="G168" s="32">
        <f t="shared" si="8"/>
        <v>32450</v>
      </c>
      <c r="H168" s="32">
        <f t="shared" si="8"/>
        <v>32450</v>
      </c>
      <c r="I168" s="33">
        <f t="shared" si="9"/>
        <v>194700</v>
      </c>
      <c r="J168" s="33">
        <f t="shared" si="9"/>
        <v>194700</v>
      </c>
      <c r="K168" s="56"/>
    </row>
    <row r="169" spans="2:11" s="5" customFormat="1" ht="12.75" customHeight="1">
      <c r="B169" s="77"/>
      <c r="C169" s="74" t="s">
        <v>133</v>
      </c>
      <c r="D169" s="75"/>
      <c r="E169" s="58">
        <v>398667</v>
      </c>
      <c r="F169" s="58">
        <v>398667</v>
      </c>
      <c r="G169" s="32">
        <f t="shared" si="8"/>
        <v>79733</v>
      </c>
      <c r="H169" s="32">
        <f t="shared" si="8"/>
        <v>79733</v>
      </c>
      <c r="I169" s="33">
        <v>478400</v>
      </c>
      <c r="J169" s="33">
        <v>478400</v>
      </c>
      <c r="K169" s="56"/>
    </row>
    <row r="170" spans="2:11" s="5" customFormat="1" ht="12.75" customHeight="1">
      <c r="B170" s="77"/>
      <c r="C170" s="74" t="s">
        <v>99</v>
      </c>
      <c r="D170" s="75"/>
      <c r="E170" s="58">
        <v>416667</v>
      </c>
      <c r="F170" s="58">
        <v>416667</v>
      </c>
      <c r="G170" s="32">
        <f t="shared" si="8"/>
        <v>83333.400000000023</v>
      </c>
      <c r="H170" s="32">
        <f t="shared" si="8"/>
        <v>83333.400000000023</v>
      </c>
      <c r="I170" s="33">
        <f t="shared" si="9"/>
        <v>500000.4</v>
      </c>
      <c r="J170" s="33">
        <f t="shared" si="9"/>
        <v>500000.4</v>
      </c>
      <c r="K170" s="56"/>
    </row>
    <row r="171" spans="2:11" s="5" customFormat="1" ht="12.75" customHeight="1">
      <c r="B171" s="77"/>
      <c r="C171" s="74" t="s">
        <v>181</v>
      </c>
      <c r="D171" s="75"/>
      <c r="E171" s="58">
        <v>432000</v>
      </c>
      <c r="F171" s="58">
        <v>432000</v>
      </c>
      <c r="G171" s="32">
        <f t="shared" si="8"/>
        <v>0</v>
      </c>
      <c r="H171" s="32">
        <f t="shared" si="8"/>
        <v>0</v>
      </c>
      <c r="I171" s="33">
        <f>E171</f>
        <v>432000</v>
      </c>
      <c r="J171" s="33">
        <f>F171</f>
        <v>432000</v>
      </c>
      <c r="K171" s="56"/>
    </row>
    <row r="172" spans="2:11" s="5" customFormat="1" ht="12.75" customHeight="1">
      <c r="B172" s="77"/>
      <c r="C172" s="74" t="s">
        <v>100</v>
      </c>
      <c r="D172" s="75"/>
      <c r="E172" s="58">
        <v>466666.66</v>
      </c>
      <c r="F172" s="58">
        <v>466666.66</v>
      </c>
      <c r="G172" s="32">
        <f t="shared" si="8"/>
        <v>93333.331999999995</v>
      </c>
      <c r="H172" s="32">
        <f t="shared" si="8"/>
        <v>93333.331999999995</v>
      </c>
      <c r="I172" s="33">
        <f t="shared" si="9"/>
        <v>559999.99199999997</v>
      </c>
      <c r="J172" s="33">
        <f t="shared" si="9"/>
        <v>559999.99199999997</v>
      </c>
      <c r="K172" s="56"/>
    </row>
    <row r="173" spans="2:11" s="5" customFormat="1" ht="12.75" customHeight="1">
      <c r="B173" s="77"/>
      <c r="C173" s="74" t="s">
        <v>182</v>
      </c>
      <c r="D173" s="75"/>
      <c r="E173" s="58">
        <v>680000</v>
      </c>
      <c r="F173" s="58">
        <v>680000</v>
      </c>
      <c r="G173" s="32">
        <f t="shared" si="8"/>
        <v>0</v>
      </c>
      <c r="H173" s="32">
        <f t="shared" si="8"/>
        <v>0</v>
      </c>
      <c r="I173" s="33">
        <f>E173</f>
        <v>680000</v>
      </c>
      <c r="J173" s="33">
        <f>F173</f>
        <v>680000</v>
      </c>
      <c r="K173" s="56"/>
    </row>
    <row r="174" spans="2:11" s="5" customFormat="1" ht="12.75" customHeight="1">
      <c r="B174" s="76" t="s">
        <v>115</v>
      </c>
      <c r="C174" s="74" t="s">
        <v>177</v>
      </c>
      <c r="D174" s="75"/>
      <c r="E174" s="58">
        <v>112750</v>
      </c>
      <c r="F174" s="58">
        <v>112750</v>
      </c>
      <c r="G174" s="32">
        <f t="shared" si="8"/>
        <v>22550</v>
      </c>
      <c r="H174" s="32">
        <f t="shared" si="8"/>
        <v>22550</v>
      </c>
      <c r="I174" s="33">
        <f t="shared" si="9"/>
        <v>135300</v>
      </c>
      <c r="J174" s="33">
        <f t="shared" si="9"/>
        <v>135300</v>
      </c>
      <c r="K174" s="56"/>
    </row>
    <row r="175" spans="2:11" s="5" customFormat="1" ht="12.75" customHeight="1">
      <c r="B175" s="77"/>
      <c r="C175" s="74" t="s">
        <v>183</v>
      </c>
      <c r="D175" s="75"/>
      <c r="E175" s="58">
        <v>117975</v>
      </c>
      <c r="F175" s="58">
        <v>117975</v>
      </c>
      <c r="G175" s="32">
        <f t="shared" ref="G175:H182" si="16">SUM(I175-E175)</f>
        <v>23595</v>
      </c>
      <c r="H175" s="32">
        <f t="shared" si="16"/>
        <v>23595</v>
      </c>
      <c r="I175" s="33">
        <f t="shared" ref="I175:J180" si="17">E175*12/10</f>
        <v>141570</v>
      </c>
      <c r="J175" s="33">
        <f t="shared" si="17"/>
        <v>141570</v>
      </c>
      <c r="K175" s="56"/>
    </row>
    <row r="176" spans="2:11" s="5" customFormat="1" ht="12.75" customHeight="1">
      <c r="B176" s="77"/>
      <c r="C176" s="74" t="s">
        <v>178</v>
      </c>
      <c r="D176" s="75"/>
      <c r="E176" s="58">
        <v>134750</v>
      </c>
      <c r="F176" s="58">
        <v>134750</v>
      </c>
      <c r="G176" s="32">
        <f t="shared" si="16"/>
        <v>26950</v>
      </c>
      <c r="H176" s="32">
        <f t="shared" si="16"/>
        <v>26950</v>
      </c>
      <c r="I176" s="33">
        <f t="shared" si="17"/>
        <v>161700</v>
      </c>
      <c r="J176" s="33">
        <f t="shared" si="17"/>
        <v>161700</v>
      </c>
      <c r="K176" s="56"/>
    </row>
    <row r="177" spans="2:11" s="5" customFormat="1" ht="12.75" customHeight="1">
      <c r="B177" s="77"/>
      <c r="C177" s="74" t="s">
        <v>180</v>
      </c>
      <c r="D177" s="75"/>
      <c r="E177" s="58">
        <v>148500</v>
      </c>
      <c r="F177" s="58">
        <v>148500</v>
      </c>
      <c r="G177" s="32">
        <f t="shared" si="16"/>
        <v>29700</v>
      </c>
      <c r="H177" s="32">
        <f t="shared" si="16"/>
        <v>29700</v>
      </c>
      <c r="I177" s="33">
        <f t="shared" si="17"/>
        <v>178200</v>
      </c>
      <c r="J177" s="33">
        <f t="shared" si="17"/>
        <v>178200</v>
      </c>
      <c r="K177" s="56"/>
    </row>
    <row r="178" spans="2:11" s="5" customFormat="1" ht="12.75" customHeight="1">
      <c r="B178" s="77"/>
      <c r="C178" s="74" t="s">
        <v>100</v>
      </c>
      <c r="D178" s="75"/>
      <c r="E178" s="58">
        <v>151250</v>
      </c>
      <c r="F178" s="58">
        <v>151250</v>
      </c>
      <c r="G178" s="32">
        <f t="shared" si="16"/>
        <v>30250</v>
      </c>
      <c r="H178" s="32">
        <f t="shared" si="16"/>
        <v>30250</v>
      </c>
      <c r="I178" s="33">
        <f t="shared" si="17"/>
        <v>181500</v>
      </c>
      <c r="J178" s="33">
        <f t="shared" si="17"/>
        <v>181500</v>
      </c>
      <c r="K178" s="56"/>
    </row>
    <row r="179" spans="2:11" s="5" customFormat="1" ht="12.75" customHeight="1">
      <c r="B179" s="77"/>
      <c r="C179" s="74" t="s">
        <v>133</v>
      </c>
      <c r="D179" s="75"/>
      <c r="E179" s="58">
        <v>159500</v>
      </c>
      <c r="F179" s="58">
        <v>159500</v>
      </c>
      <c r="G179" s="32">
        <f t="shared" si="16"/>
        <v>31900</v>
      </c>
      <c r="H179" s="32">
        <f t="shared" si="16"/>
        <v>31900</v>
      </c>
      <c r="I179" s="33">
        <f t="shared" si="17"/>
        <v>191400</v>
      </c>
      <c r="J179" s="33">
        <f t="shared" si="17"/>
        <v>191400</v>
      </c>
      <c r="K179" s="56"/>
    </row>
    <row r="180" spans="2:11" s="5" customFormat="1" ht="12.75" customHeight="1">
      <c r="B180" s="77"/>
      <c r="C180" s="74" t="s">
        <v>179</v>
      </c>
      <c r="D180" s="75"/>
      <c r="E180" s="58">
        <v>165000</v>
      </c>
      <c r="F180" s="58">
        <v>165000</v>
      </c>
      <c r="G180" s="32">
        <f t="shared" si="16"/>
        <v>33000</v>
      </c>
      <c r="H180" s="32">
        <f t="shared" si="16"/>
        <v>33000</v>
      </c>
      <c r="I180" s="33">
        <f t="shared" si="17"/>
        <v>198000</v>
      </c>
      <c r="J180" s="33">
        <f t="shared" si="17"/>
        <v>198000</v>
      </c>
      <c r="K180" s="56"/>
    </row>
    <row r="181" spans="2:11" s="5" customFormat="1" ht="12.75" customHeight="1">
      <c r="B181" s="77"/>
      <c r="C181" s="74" t="s">
        <v>181</v>
      </c>
      <c r="D181" s="75"/>
      <c r="E181" s="58">
        <v>321750</v>
      </c>
      <c r="F181" s="58">
        <v>321750</v>
      </c>
      <c r="G181" s="32">
        <f t="shared" si="16"/>
        <v>0</v>
      </c>
      <c r="H181" s="32">
        <f t="shared" si="16"/>
        <v>0</v>
      </c>
      <c r="I181" s="33">
        <f t="shared" ref="I181:I182" si="18">E181</f>
        <v>321750</v>
      </c>
      <c r="J181" s="33">
        <f t="shared" ref="J181:J182" si="19">F181</f>
        <v>321750</v>
      </c>
      <c r="K181" s="56"/>
    </row>
    <row r="182" spans="2:11" s="5" customFormat="1" ht="12.75" customHeight="1">
      <c r="B182" s="77"/>
      <c r="C182" s="74" t="s">
        <v>182</v>
      </c>
      <c r="D182" s="75"/>
      <c r="E182" s="58">
        <v>396000</v>
      </c>
      <c r="F182" s="58">
        <v>396000</v>
      </c>
      <c r="G182" s="32">
        <f t="shared" si="16"/>
        <v>0</v>
      </c>
      <c r="H182" s="32">
        <f t="shared" si="16"/>
        <v>0</v>
      </c>
      <c r="I182" s="33">
        <f t="shared" si="18"/>
        <v>396000</v>
      </c>
      <c r="J182" s="33">
        <f t="shared" si="19"/>
        <v>396000</v>
      </c>
      <c r="K182" s="56"/>
    </row>
    <row r="183" spans="2:11" ht="39.75" customHeight="1">
      <c r="B183" s="74" t="s">
        <v>34</v>
      </c>
      <c r="C183" s="162"/>
      <c r="D183" s="114"/>
      <c r="E183" s="113" t="s">
        <v>219</v>
      </c>
      <c r="F183" s="146"/>
      <c r="G183" s="146"/>
      <c r="H183" s="146"/>
      <c r="I183" s="146"/>
      <c r="J183" s="75"/>
    </row>
    <row r="184" spans="2:11" ht="12" customHeight="1">
      <c r="B184" s="79"/>
      <c r="C184" s="80"/>
      <c r="D184" s="80"/>
      <c r="E184" s="80"/>
      <c r="F184" s="80"/>
      <c r="G184" s="80"/>
      <c r="H184" s="80"/>
      <c r="I184" s="80"/>
      <c r="J184" s="81"/>
    </row>
    <row r="185" spans="2:11" ht="12.75" customHeight="1">
      <c r="B185" s="107" t="s">
        <v>35</v>
      </c>
      <c r="C185" s="152"/>
      <c r="D185" s="152"/>
      <c r="E185" s="152"/>
      <c r="F185" s="152"/>
      <c r="G185" s="152"/>
      <c r="H185" s="152"/>
      <c r="I185" s="152"/>
      <c r="J185" s="108"/>
    </row>
    <row r="186" spans="2:11" ht="12.75" customHeight="1">
      <c r="B186" s="138" t="s">
        <v>38</v>
      </c>
      <c r="C186" s="163" t="s">
        <v>37</v>
      </c>
      <c r="D186" s="107" t="s">
        <v>36</v>
      </c>
      <c r="E186" s="152"/>
      <c r="F186" s="152"/>
      <c r="G186" s="152"/>
      <c r="H186" s="152"/>
      <c r="I186" s="152"/>
      <c r="J186" s="108"/>
    </row>
    <row r="187" spans="2:11" ht="104.25" customHeight="1">
      <c r="B187" s="138"/>
      <c r="C187" s="164"/>
      <c r="D187" s="25" t="s">
        <v>39</v>
      </c>
      <c r="E187" s="4" t="s">
        <v>40</v>
      </c>
      <c r="F187" s="20" t="s">
        <v>81</v>
      </c>
      <c r="G187" s="21" t="s">
        <v>42</v>
      </c>
      <c r="H187" s="3" t="s">
        <v>41</v>
      </c>
      <c r="I187" s="154" t="s">
        <v>43</v>
      </c>
      <c r="J187" s="155"/>
    </row>
    <row r="188" spans="2:11" ht="13.5" customHeight="1">
      <c r="B188" s="12"/>
      <c r="C188" s="10"/>
      <c r="D188" s="9"/>
      <c r="E188" s="9"/>
      <c r="F188" s="11"/>
      <c r="G188" s="19"/>
      <c r="H188" s="8"/>
      <c r="I188" s="156"/>
      <c r="J188" s="157"/>
    </row>
    <row r="189" spans="2:11" ht="13.5" customHeight="1">
      <c r="B189" s="128" t="s">
        <v>87</v>
      </c>
      <c r="C189" s="129"/>
      <c r="D189" s="129"/>
      <c r="E189" s="129"/>
      <c r="F189" s="129"/>
      <c r="G189" s="129"/>
      <c r="H189" s="129"/>
      <c r="I189" s="129"/>
      <c r="J189" s="130"/>
    </row>
    <row r="190" spans="2:11" ht="13.5" customHeight="1">
      <c r="B190" s="160" t="s">
        <v>34</v>
      </c>
      <c r="C190" s="161"/>
      <c r="D190" s="154" t="s">
        <v>134</v>
      </c>
      <c r="E190" s="158"/>
      <c r="F190" s="158"/>
      <c r="G190" s="158"/>
      <c r="H190" s="158"/>
      <c r="I190" s="158"/>
      <c r="J190" s="159"/>
    </row>
    <row r="191" spans="2:11" ht="13.5" customHeight="1">
      <c r="B191" s="166"/>
      <c r="C191" s="167"/>
      <c r="D191" s="167"/>
      <c r="E191" s="167"/>
      <c r="F191" s="167"/>
      <c r="G191" s="167"/>
      <c r="H191" s="167"/>
      <c r="I191" s="167"/>
      <c r="J191" s="168"/>
    </row>
    <row r="192" spans="2:11" ht="14.25" customHeight="1">
      <c r="B192" s="141" t="s">
        <v>88</v>
      </c>
      <c r="C192" s="141"/>
      <c r="D192" s="141"/>
      <c r="E192" s="141"/>
      <c r="F192" s="121" t="s">
        <v>184</v>
      </c>
      <c r="G192" s="121"/>
      <c r="H192" s="121"/>
      <c r="I192" s="121"/>
      <c r="J192" s="121"/>
    </row>
    <row r="193" spans="2:11" ht="14.25" customHeight="1">
      <c r="B193" s="141" t="s">
        <v>89</v>
      </c>
      <c r="C193" s="141"/>
      <c r="D193" s="141"/>
      <c r="E193" s="141"/>
      <c r="F193" s="165" t="s">
        <v>90</v>
      </c>
      <c r="G193" s="165"/>
      <c r="H193" s="165"/>
      <c r="I193" s="165"/>
      <c r="J193" s="27" t="s">
        <v>91</v>
      </c>
    </row>
    <row r="194" spans="2:11" ht="15" customHeight="1">
      <c r="B194" s="141"/>
      <c r="C194" s="141"/>
      <c r="D194" s="141"/>
      <c r="E194" s="141"/>
      <c r="F194" s="121" t="s">
        <v>185</v>
      </c>
      <c r="G194" s="121"/>
      <c r="H194" s="121"/>
      <c r="I194" s="121"/>
      <c r="J194" s="65" t="s">
        <v>186</v>
      </c>
    </row>
    <row r="195" spans="2:11" ht="24" customHeight="1">
      <c r="B195" s="141" t="s">
        <v>92</v>
      </c>
      <c r="C195" s="141"/>
      <c r="D195" s="141"/>
      <c r="E195" s="141"/>
      <c r="F195" s="121" t="s">
        <v>189</v>
      </c>
      <c r="G195" s="121"/>
      <c r="H195" s="121"/>
      <c r="I195" s="121"/>
      <c r="J195" s="121"/>
    </row>
    <row r="196" spans="2:11" ht="24" customHeight="1">
      <c r="B196" s="141" t="s">
        <v>93</v>
      </c>
      <c r="C196" s="141"/>
      <c r="D196" s="141"/>
      <c r="E196" s="141"/>
      <c r="F196" s="121" t="s">
        <v>190</v>
      </c>
      <c r="G196" s="121"/>
      <c r="H196" s="121"/>
      <c r="I196" s="121"/>
      <c r="J196" s="121"/>
    </row>
    <row r="197" spans="2:11" ht="16.5" customHeight="1">
      <c r="B197" s="141" t="s">
        <v>94</v>
      </c>
      <c r="C197" s="141"/>
      <c r="D197" s="141"/>
      <c r="E197" s="141"/>
      <c r="F197" s="121" t="s">
        <v>191</v>
      </c>
      <c r="G197" s="121"/>
      <c r="H197" s="121"/>
      <c r="I197" s="121"/>
      <c r="J197" s="121"/>
    </row>
    <row r="198" spans="2:11" ht="13.5" customHeight="1">
      <c r="B198" s="166"/>
      <c r="C198" s="167"/>
      <c r="D198" s="167"/>
      <c r="E198" s="167"/>
      <c r="F198" s="167"/>
      <c r="G198" s="167"/>
      <c r="H198" s="167"/>
      <c r="I198" s="167"/>
      <c r="J198" s="168"/>
    </row>
    <row r="199" spans="2:11" s="5" customFormat="1" ht="12.75" customHeight="1">
      <c r="B199" s="122" t="s">
        <v>2</v>
      </c>
      <c r="C199" s="122" t="s">
        <v>44</v>
      </c>
      <c r="D199" s="107" t="s">
        <v>45</v>
      </c>
      <c r="E199" s="152"/>
      <c r="F199" s="152"/>
      <c r="G199" s="152"/>
      <c r="H199" s="152"/>
      <c r="I199" s="152"/>
      <c r="J199" s="108"/>
      <c r="K199" s="56"/>
    </row>
    <row r="200" spans="2:11" s="5" customFormat="1" ht="12.75" customHeight="1">
      <c r="B200" s="123"/>
      <c r="C200" s="123"/>
      <c r="D200" s="109" t="s">
        <v>46</v>
      </c>
      <c r="E200" s="110"/>
      <c r="F200" s="102" t="s">
        <v>47</v>
      </c>
      <c r="G200" s="102" t="s">
        <v>48</v>
      </c>
      <c r="H200" s="102" t="s">
        <v>49</v>
      </c>
      <c r="I200" s="74" t="s">
        <v>50</v>
      </c>
      <c r="J200" s="75"/>
      <c r="K200" s="56"/>
    </row>
    <row r="201" spans="2:11" s="5" customFormat="1" ht="12.75" customHeight="1">
      <c r="B201" s="123"/>
      <c r="C201" s="123"/>
      <c r="D201" s="111"/>
      <c r="E201" s="112"/>
      <c r="F201" s="103"/>
      <c r="G201" s="103"/>
      <c r="H201" s="103"/>
      <c r="I201" s="107" t="s">
        <v>27</v>
      </c>
      <c r="J201" s="108"/>
      <c r="K201" s="56"/>
    </row>
    <row r="202" spans="2:11" s="5" customFormat="1" ht="12.75" customHeight="1">
      <c r="B202" s="124"/>
      <c r="C202" s="124"/>
      <c r="D202" s="113"/>
      <c r="E202" s="114"/>
      <c r="F202" s="104"/>
      <c r="G202" s="104"/>
      <c r="H202" s="104"/>
      <c r="I202" s="37" t="s">
        <v>86</v>
      </c>
      <c r="J202" s="37" t="s">
        <v>30</v>
      </c>
      <c r="K202" s="56"/>
    </row>
    <row r="203" spans="2:11" s="5" customFormat="1" ht="14.25" customHeight="1">
      <c r="B203" s="30" t="s">
        <v>51</v>
      </c>
      <c r="C203" s="102" t="s">
        <v>116</v>
      </c>
      <c r="D203" s="115" t="s">
        <v>192</v>
      </c>
      <c r="E203" s="116"/>
      <c r="F203" s="119" t="s">
        <v>191</v>
      </c>
      <c r="G203" s="119" t="s">
        <v>193</v>
      </c>
      <c r="H203" s="121"/>
      <c r="I203" s="105" t="s">
        <v>194</v>
      </c>
      <c r="J203" s="106"/>
      <c r="K203" s="56"/>
    </row>
    <row r="204" spans="2:11" s="5" customFormat="1" ht="14.25" customHeight="1">
      <c r="B204" s="24">
        <v>10</v>
      </c>
      <c r="C204" s="103"/>
      <c r="D204" s="117"/>
      <c r="E204" s="118"/>
      <c r="F204" s="120"/>
      <c r="G204" s="120"/>
      <c r="H204" s="121"/>
      <c r="I204" s="37">
        <v>1458660</v>
      </c>
      <c r="J204" s="34">
        <f>I204</f>
        <v>1458660</v>
      </c>
      <c r="K204" s="56"/>
    </row>
    <row r="205" spans="2:11" s="5" customFormat="1" ht="14.25" customHeight="1">
      <c r="B205" s="50" t="s">
        <v>52</v>
      </c>
      <c r="C205" s="103"/>
      <c r="D205" s="117"/>
      <c r="E205" s="118"/>
      <c r="F205" s="120"/>
      <c r="G205" s="120"/>
      <c r="H205" s="121"/>
      <c r="I205" s="31" t="s">
        <v>53</v>
      </c>
      <c r="J205" s="39">
        <f>SUM(J204:J204)</f>
        <v>1458660</v>
      </c>
      <c r="K205" s="56"/>
    </row>
    <row r="206" spans="2:11" s="5" customFormat="1" ht="14.25" customHeight="1">
      <c r="B206" s="30" t="s">
        <v>51</v>
      </c>
      <c r="C206" s="102" t="s">
        <v>135</v>
      </c>
      <c r="D206" s="115" t="s">
        <v>195</v>
      </c>
      <c r="E206" s="116"/>
      <c r="F206" s="119" t="s">
        <v>191</v>
      </c>
      <c r="G206" s="119" t="s">
        <v>193</v>
      </c>
      <c r="H206" s="121"/>
      <c r="I206" s="105" t="s">
        <v>194</v>
      </c>
      <c r="J206" s="106"/>
      <c r="K206" s="56"/>
    </row>
    <row r="207" spans="2:11" s="5" customFormat="1" ht="14.25" customHeight="1">
      <c r="B207" s="24">
        <v>12</v>
      </c>
      <c r="C207" s="103"/>
      <c r="D207" s="117"/>
      <c r="E207" s="118"/>
      <c r="F207" s="120"/>
      <c r="G207" s="120"/>
      <c r="H207" s="121"/>
      <c r="I207" s="38">
        <v>596000</v>
      </c>
      <c r="J207" s="34">
        <f>I207</f>
        <v>596000</v>
      </c>
      <c r="K207" s="56"/>
    </row>
    <row r="208" spans="2:11" s="5" customFormat="1" ht="14.25" customHeight="1">
      <c r="B208" s="24">
        <v>17</v>
      </c>
      <c r="C208" s="103"/>
      <c r="D208" s="117"/>
      <c r="E208" s="118"/>
      <c r="F208" s="120"/>
      <c r="G208" s="120"/>
      <c r="H208" s="121"/>
      <c r="I208" s="38">
        <v>478400</v>
      </c>
      <c r="J208" s="34">
        <f t="shared" ref="J208" si="20">I208</f>
        <v>478400</v>
      </c>
      <c r="K208" s="56"/>
    </row>
    <row r="209" spans="2:11" s="5" customFormat="1" ht="14.25" customHeight="1">
      <c r="B209" s="50" t="s">
        <v>52</v>
      </c>
      <c r="C209" s="103"/>
      <c r="D209" s="117"/>
      <c r="E209" s="118"/>
      <c r="F209" s="120"/>
      <c r="G209" s="120"/>
      <c r="H209" s="121"/>
      <c r="I209" s="31" t="s">
        <v>53</v>
      </c>
      <c r="J209" s="39">
        <f>SUM(J207:J208)</f>
        <v>1074400</v>
      </c>
      <c r="K209" s="56"/>
    </row>
    <row r="210" spans="2:11" s="5" customFormat="1" ht="14.25" customHeight="1">
      <c r="B210" s="30" t="s">
        <v>51</v>
      </c>
      <c r="C210" s="141" t="s">
        <v>119</v>
      </c>
      <c r="D210" s="141" t="s">
        <v>196</v>
      </c>
      <c r="E210" s="141"/>
      <c r="F210" s="165" t="s">
        <v>191</v>
      </c>
      <c r="G210" s="165" t="s">
        <v>193</v>
      </c>
      <c r="H210" s="121"/>
      <c r="I210" s="105" t="s">
        <v>194</v>
      </c>
      <c r="J210" s="106"/>
      <c r="K210" s="56"/>
    </row>
    <row r="211" spans="2:11" s="5" customFormat="1" ht="14.25" customHeight="1">
      <c r="B211" s="24">
        <v>3</v>
      </c>
      <c r="C211" s="141"/>
      <c r="D211" s="141"/>
      <c r="E211" s="141"/>
      <c r="F211" s="165"/>
      <c r="G211" s="165"/>
      <c r="H211" s="121"/>
      <c r="I211" s="38">
        <v>744000</v>
      </c>
      <c r="J211" s="34">
        <f t="shared" ref="J211:J214" si="21">I211</f>
        <v>744000</v>
      </c>
      <c r="K211" s="56"/>
    </row>
    <row r="212" spans="2:11" s="5" customFormat="1" ht="12.75" customHeight="1">
      <c r="B212" s="24">
        <v>8</v>
      </c>
      <c r="C212" s="141"/>
      <c r="D212" s="141"/>
      <c r="E212" s="141"/>
      <c r="F212" s="165"/>
      <c r="G212" s="165"/>
      <c r="H212" s="121"/>
      <c r="I212" s="53">
        <v>148000</v>
      </c>
      <c r="J212" s="47">
        <f t="shared" si="21"/>
        <v>148000</v>
      </c>
      <c r="K212" s="56"/>
    </row>
    <row r="213" spans="2:11" s="5" customFormat="1" ht="12.75" customHeight="1">
      <c r="B213" s="24">
        <v>9</v>
      </c>
      <c r="C213" s="141"/>
      <c r="D213" s="141"/>
      <c r="E213" s="141"/>
      <c r="F213" s="165"/>
      <c r="G213" s="165"/>
      <c r="H213" s="121"/>
      <c r="I213" s="38">
        <v>1960000</v>
      </c>
      <c r="J213" s="34">
        <f t="shared" si="21"/>
        <v>1960000</v>
      </c>
      <c r="K213" s="56"/>
    </row>
    <row r="214" spans="2:11" s="5" customFormat="1" ht="12.75" customHeight="1">
      <c r="B214" s="24">
        <v>16</v>
      </c>
      <c r="C214" s="141"/>
      <c r="D214" s="141"/>
      <c r="E214" s="141"/>
      <c r="F214" s="165"/>
      <c r="G214" s="165"/>
      <c r="H214" s="121"/>
      <c r="I214" s="38">
        <v>623700</v>
      </c>
      <c r="J214" s="34">
        <f t="shared" si="21"/>
        <v>623700</v>
      </c>
      <c r="K214" s="56"/>
    </row>
    <row r="215" spans="2:11" s="5" customFormat="1" ht="12.75" customHeight="1">
      <c r="B215" s="50" t="s">
        <v>52</v>
      </c>
      <c r="C215" s="141"/>
      <c r="D215" s="141"/>
      <c r="E215" s="141"/>
      <c r="F215" s="165"/>
      <c r="G215" s="165"/>
      <c r="H215" s="121"/>
      <c r="I215" s="31" t="s">
        <v>53</v>
      </c>
      <c r="J215" s="39">
        <f>SUM(J211:J214)</f>
        <v>3475700</v>
      </c>
      <c r="K215" s="56"/>
    </row>
    <row r="216" spans="2:11" s="5" customFormat="1" ht="12.75" customHeight="1">
      <c r="B216" s="30" t="s">
        <v>51</v>
      </c>
      <c r="C216" s="102" t="s">
        <v>117</v>
      </c>
      <c r="D216" s="115" t="s">
        <v>197</v>
      </c>
      <c r="E216" s="116"/>
      <c r="F216" s="119" t="s">
        <v>191</v>
      </c>
      <c r="G216" s="119" t="s">
        <v>193</v>
      </c>
      <c r="H216" s="121"/>
      <c r="I216" s="105" t="s">
        <v>194</v>
      </c>
      <c r="J216" s="106"/>
      <c r="K216" s="56"/>
    </row>
    <row r="217" spans="2:11" s="5" customFormat="1" ht="12.75" customHeight="1">
      <c r="B217" s="51">
        <v>13</v>
      </c>
      <c r="C217" s="103"/>
      <c r="D217" s="117"/>
      <c r="E217" s="118"/>
      <c r="F217" s="120"/>
      <c r="G217" s="120"/>
      <c r="H217" s="121"/>
      <c r="I217" s="60">
        <v>359100</v>
      </c>
      <c r="J217" s="68">
        <f t="shared" ref="J217:J219" si="22">I217</f>
        <v>359100</v>
      </c>
      <c r="K217" s="56"/>
    </row>
    <row r="218" spans="2:11" s="5" customFormat="1" ht="12.75" customHeight="1">
      <c r="B218" s="64">
        <v>14</v>
      </c>
      <c r="C218" s="103"/>
      <c r="D218" s="117"/>
      <c r="E218" s="118"/>
      <c r="F218" s="120"/>
      <c r="G218" s="120"/>
      <c r="H218" s="121"/>
      <c r="I218" s="53">
        <v>399000</v>
      </c>
      <c r="J218" s="68">
        <f t="shared" si="22"/>
        <v>399000</v>
      </c>
      <c r="K218" s="56"/>
    </row>
    <row r="219" spans="2:11" s="5" customFormat="1" ht="12.75" customHeight="1">
      <c r="B219" s="64">
        <v>15</v>
      </c>
      <c r="C219" s="103"/>
      <c r="D219" s="117"/>
      <c r="E219" s="118"/>
      <c r="F219" s="120"/>
      <c r="G219" s="120"/>
      <c r="H219" s="121"/>
      <c r="I219" s="53">
        <v>258000</v>
      </c>
      <c r="J219" s="68">
        <f t="shared" si="22"/>
        <v>258000</v>
      </c>
      <c r="K219" s="56"/>
    </row>
    <row r="220" spans="2:11" s="5" customFormat="1" ht="12.75" customHeight="1">
      <c r="B220" s="50" t="s">
        <v>52</v>
      </c>
      <c r="C220" s="103"/>
      <c r="D220" s="117"/>
      <c r="E220" s="118"/>
      <c r="F220" s="120"/>
      <c r="G220" s="120"/>
      <c r="H220" s="121"/>
      <c r="I220" s="31" t="s">
        <v>53</v>
      </c>
      <c r="J220" s="39">
        <f>SUM(J217:J219)</f>
        <v>1016100</v>
      </c>
      <c r="K220" s="56"/>
    </row>
    <row r="221" spans="2:11" s="5" customFormat="1" ht="13.5" customHeight="1">
      <c r="B221" s="30" t="s">
        <v>51</v>
      </c>
      <c r="C221" s="141" t="s">
        <v>118</v>
      </c>
      <c r="D221" s="141" t="s">
        <v>198</v>
      </c>
      <c r="E221" s="141"/>
      <c r="F221" s="119" t="s">
        <v>191</v>
      </c>
      <c r="G221" s="165" t="s">
        <v>193</v>
      </c>
      <c r="H221" s="121"/>
      <c r="I221" s="105" t="s">
        <v>194</v>
      </c>
      <c r="J221" s="106"/>
      <c r="K221" s="56"/>
    </row>
    <row r="222" spans="2:11" s="5" customFormat="1" ht="13.5" customHeight="1">
      <c r="B222" s="10">
        <v>1</v>
      </c>
      <c r="C222" s="141"/>
      <c r="D222" s="141"/>
      <c r="E222" s="141"/>
      <c r="F222" s="120"/>
      <c r="G222" s="165"/>
      <c r="H222" s="121"/>
      <c r="I222" s="38">
        <v>327360</v>
      </c>
      <c r="J222" s="34">
        <f>I222</f>
        <v>327360</v>
      </c>
      <c r="K222" s="56"/>
    </row>
    <row r="223" spans="2:11" s="5" customFormat="1" ht="13.5" customHeight="1">
      <c r="B223" s="10">
        <v>2</v>
      </c>
      <c r="C223" s="141"/>
      <c r="D223" s="141"/>
      <c r="E223" s="141"/>
      <c r="F223" s="120"/>
      <c r="G223" s="165"/>
      <c r="H223" s="121"/>
      <c r="I223" s="52">
        <v>800000</v>
      </c>
      <c r="J223" s="47">
        <f t="shared" ref="J223:J224" si="23">I223</f>
        <v>800000</v>
      </c>
      <c r="K223" s="56"/>
    </row>
    <row r="224" spans="2:11" s="5" customFormat="1" ht="13.5" customHeight="1">
      <c r="B224" s="10">
        <v>4</v>
      </c>
      <c r="C224" s="141"/>
      <c r="D224" s="141"/>
      <c r="E224" s="141"/>
      <c r="F224" s="120"/>
      <c r="G224" s="165"/>
      <c r="H224" s="121"/>
      <c r="I224" s="52">
        <v>59750</v>
      </c>
      <c r="J224" s="47">
        <f t="shared" si="23"/>
        <v>59750</v>
      </c>
      <c r="K224" s="56"/>
    </row>
    <row r="225" spans="2:11" s="5" customFormat="1" ht="13.5" customHeight="1">
      <c r="B225" s="10">
        <v>5</v>
      </c>
      <c r="C225" s="141"/>
      <c r="D225" s="141"/>
      <c r="E225" s="141"/>
      <c r="F225" s="120"/>
      <c r="G225" s="165"/>
      <c r="H225" s="121"/>
      <c r="I225" s="49">
        <v>109000</v>
      </c>
      <c r="J225" s="47">
        <f t="shared" ref="J225:J227" si="24">I225</f>
        <v>109000</v>
      </c>
      <c r="K225" s="56"/>
    </row>
    <row r="226" spans="2:11" s="5" customFormat="1" ht="13.5" customHeight="1">
      <c r="B226" s="10">
        <v>6</v>
      </c>
      <c r="C226" s="141"/>
      <c r="D226" s="141"/>
      <c r="E226" s="141"/>
      <c r="F226" s="120"/>
      <c r="G226" s="165"/>
      <c r="H226" s="121"/>
      <c r="I226" s="51">
        <v>139000</v>
      </c>
      <c r="J226" s="47">
        <f t="shared" si="24"/>
        <v>139000</v>
      </c>
      <c r="K226" s="56"/>
    </row>
    <row r="227" spans="2:11" s="5" customFormat="1" ht="13.5" customHeight="1">
      <c r="B227" s="10">
        <v>7</v>
      </c>
      <c r="C227" s="141"/>
      <c r="D227" s="141"/>
      <c r="E227" s="141"/>
      <c r="F227" s="120"/>
      <c r="G227" s="165"/>
      <c r="H227" s="121"/>
      <c r="I227" s="49">
        <v>159800</v>
      </c>
      <c r="J227" s="47">
        <f t="shared" si="24"/>
        <v>159800</v>
      </c>
      <c r="K227" s="56"/>
    </row>
    <row r="228" spans="2:11" s="5" customFormat="1" ht="13.5" customHeight="1">
      <c r="B228" s="36" t="s">
        <v>52</v>
      </c>
      <c r="C228" s="141"/>
      <c r="D228" s="141"/>
      <c r="E228" s="141"/>
      <c r="F228" s="120"/>
      <c r="G228" s="165"/>
      <c r="H228" s="121"/>
      <c r="I228" s="31" t="s">
        <v>53</v>
      </c>
      <c r="J228" s="39">
        <f>SUM(J222:J227)</f>
        <v>1594910</v>
      </c>
      <c r="K228" s="56"/>
    </row>
    <row r="229" spans="2:11" s="5" customFormat="1" ht="13.5" customHeight="1">
      <c r="B229" s="30" t="s">
        <v>51</v>
      </c>
      <c r="C229" s="102" t="s">
        <v>199</v>
      </c>
      <c r="D229" s="115" t="s">
        <v>200</v>
      </c>
      <c r="E229" s="116"/>
      <c r="F229" s="119" t="s">
        <v>191</v>
      </c>
      <c r="G229" s="119" t="s">
        <v>193</v>
      </c>
      <c r="H229" s="121"/>
      <c r="I229" s="105" t="s">
        <v>194</v>
      </c>
      <c r="J229" s="106"/>
      <c r="K229" s="56"/>
    </row>
    <row r="230" spans="2:11" s="5" customFormat="1" ht="15.75" customHeight="1">
      <c r="B230" s="24">
        <v>11</v>
      </c>
      <c r="C230" s="103"/>
      <c r="D230" s="117"/>
      <c r="E230" s="118"/>
      <c r="F230" s="120"/>
      <c r="G230" s="120"/>
      <c r="H230" s="121"/>
      <c r="I230" s="63">
        <v>138500</v>
      </c>
      <c r="J230" s="61">
        <f t="shared" ref="J230" si="25">I230</f>
        <v>138500</v>
      </c>
      <c r="K230" s="56"/>
    </row>
    <row r="231" spans="2:11" s="5" customFormat="1" ht="15.75" customHeight="1">
      <c r="B231" s="65" t="s">
        <v>52</v>
      </c>
      <c r="C231" s="103"/>
      <c r="D231" s="117"/>
      <c r="E231" s="118"/>
      <c r="F231" s="120"/>
      <c r="G231" s="120"/>
      <c r="H231" s="121"/>
      <c r="I231" s="31" t="s">
        <v>53</v>
      </c>
      <c r="J231" s="59">
        <f t="shared" ref="J231:J234" si="26">SUM(J230:J230)</f>
        <v>138500</v>
      </c>
      <c r="K231" s="56"/>
    </row>
    <row r="232" spans="2:11" s="5" customFormat="1" ht="15.75" customHeight="1">
      <c r="B232" s="30" t="s">
        <v>51</v>
      </c>
      <c r="C232" s="102" t="s">
        <v>202</v>
      </c>
      <c r="D232" s="115" t="s">
        <v>201</v>
      </c>
      <c r="E232" s="116"/>
      <c r="F232" s="119" t="s">
        <v>191</v>
      </c>
      <c r="G232" s="119" t="s">
        <v>193</v>
      </c>
      <c r="H232" s="121"/>
      <c r="I232" s="105" t="s">
        <v>194</v>
      </c>
      <c r="J232" s="106"/>
      <c r="K232" s="56"/>
    </row>
    <row r="233" spans="2:11" s="5" customFormat="1" ht="12.75" customHeight="1">
      <c r="B233" s="24">
        <v>18</v>
      </c>
      <c r="C233" s="103"/>
      <c r="D233" s="117"/>
      <c r="E233" s="118"/>
      <c r="F233" s="120"/>
      <c r="G233" s="120"/>
      <c r="H233" s="121"/>
      <c r="I233" s="63">
        <v>141570</v>
      </c>
      <c r="J233" s="61">
        <f t="shared" ref="J233" si="27">I233</f>
        <v>141570</v>
      </c>
      <c r="K233" s="56"/>
    </row>
    <row r="234" spans="2:11" s="5" customFormat="1" ht="12.75" customHeight="1">
      <c r="B234" s="65" t="s">
        <v>52</v>
      </c>
      <c r="C234" s="103"/>
      <c r="D234" s="117"/>
      <c r="E234" s="118"/>
      <c r="F234" s="120"/>
      <c r="G234" s="120"/>
      <c r="H234" s="121"/>
      <c r="I234" s="31" t="s">
        <v>53</v>
      </c>
      <c r="J234" s="59">
        <f t="shared" ref="J234" si="28">SUM(J233:J233)</f>
        <v>141570</v>
      </c>
      <c r="K234" s="56"/>
    </row>
    <row r="235" spans="2:11" ht="15.75" customHeight="1">
      <c r="B235" s="176" t="s">
        <v>56</v>
      </c>
      <c r="C235" s="177"/>
      <c r="D235" s="177"/>
      <c r="E235" s="177"/>
      <c r="F235" s="177"/>
      <c r="G235" s="177"/>
      <c r="H235" s="177"/>
      <c r="I235" s="178"/>
      <c r="J235" s="2"/>
    </row>
    <row r="236" spans="2:11" ht="24" customHeight="1">
      <c r="B236" s="63" t="s">
        <v>82</v>
      </c>
      <c r="C236" s="63" t="s">
        <v>44</v>
      </c>
      <c r="D236" s="74" t="s">
        <v>57</v>
      </c>
      <c r="E236" s="146"/>
      <c r="F236" s="75"/>
      <c r="G236" s="74" t="s">
        <v>72</v>
      </c>
      <c r="H236" s="75"/>
      <c r="I236" s="63" t="s">
        <v>59</v>
      </c>
      <c r="J236" s="68" t="s">
        <v>58</v>
      </c>
    </row>
    <row r="237" spans="2:11" s="15" customFormat="1" ht="28.5" customHeight="1">
      <c r="B237" s="66">
        <v>10</v>
      </c>
      <c r="C237" s="66" t="s">
        <v>116</v>
      </c>
      <c r="D237" s="148" t="s">
        <v>122</v>
      </c>
      <c r="E237" s="179"/>
      <c r="F237" s="149"/>
      <c r="G237" s="176" t="s">
        <v>121</v>
      </c>
      <c r="H237" s="178"/>
      <c r="I237" s="66" t="s">
        <v>141</v>
      </c>
      <c r="J237" s="67" t="s">
        <v>120</v>
      </c>
      <c r="K237" s="54"/>
    </row>
    <row r="238" spans="2:11" s="15" customFormat="1" ht="26.25" customHeight="1">
      <c r="B238" s="66" t="s">
        <v>214</v>
      </c>
      <c r="C238" s="66" t="s">
        <v>136</v>
      </c>
      <c r="D238" s="148" t="s">
        <v>140</v>
      </c>
      <c r="E238" s="179"/>
      <c r="F238" s="149"/>
      <c r="G238" s="176" t="s">
        <v>138</v>
      </c>
      <c r="H238" s="178"/>
      <c r="I238" s="66" t="s">
        <v>137</v>
      </c>
      <c r="J238" s="67" t="s">
        <v>139</v>
      </c>
      <c r="K238" s="54"/>
    </row>
    <row r="239" spans="2:11" s="15" customFormat="1" ht="32.25" customHeight="1">
      <c r="B239" s="66" t="s">
        <v>215</v>
      </c>
      <c r="C239" s="66" t="s">
        <v>119</v>
      </c>
      <c r="D239" s="148" t="s">
        <v>132</v>
      </c>
      <c r="E239" s="179"/>
      <c r="F239" s="149"/>
      <c r="G239" s="176" t="s">
        <v>130</v>
      </c>
      <c r="H239" s="178"/>
      <c r="I239" s="66" t="s">
        <v>213</v>
      </c>
      <c r="J239" s="67" t="s">
        <v>131</v>
      </c>
      <c r="K239" s="54"/>
    </row>
    <row r="240" spans="2:11" s="15" customFormat="1" ht="25.5" customHeight="1">
      <c r="B240" s="66" t="s">
        <v>216</v>
      </c>
      <c r="C240" s="66" t="s">
        <v>117</v>
      </c>
      <c r="D240" s="148" t="s">
        <v>126</v>
      </c>
      <c r="E240" s="179"/>
      <c r="F240" s="149"/>
      <c r="G240" s="176" t="s">
        <v>125</v>
      </c>
      <c r="H240" s="178"/>
      <c r="I240" s="66" t="s">
        <v>124</v>
      </c>
      <c r="J240" s="67" t="s">
        <v>123</v>
      </c>
      <c r="K240" s="54"/>
    </row>
    <row r="241" spans="2:11" s="15" customFormat="1" ht="39" customHeight="1">
      <c r="B241" s="66" t="s">
        <v>217</v>
      </c>
      <c r="C241" s="35" t="s">
        <v>118</v>
      </c>
      <c r="D241" s="148" t="s">
        <v>212</v>
      </c>
      <c r="E241" s="179"/>
      <c r="F241" s="149"/>
      <c r="G241" s="148" t="s">
        <v>128</v>
      </c>
      <c r="H241" s="149"/>
      <c r="I241" s="35" t="s">
        <v>127</v>
      </c>
      <c r="J241" s="35" t="s">
        <v>129</v>
      </c>
      <c r="K241" s="54"/>
    </row>
    <row r="242" spans="2:11" s="15" customFormat="1" ht="39" customHeight="1">
      <c r="B242" s="66">
        <v>11</v>
      </c>
      <c r="C242" s="66" t="s">
        <v>199</v>
      </c>
      <c r="D242" s="141" t="s">
        <v>206</v>
      </c>
      <c r="E242" s="141"/>
      <c r="F242" s="141"/>
      <c r="G242" s="141" t="s">
        <v>204</v>
      </c>
      <c r="H242" s="141"/>
      <c r="I242" s="66" t="s">
        <v>203</v>
      </c>
      <c r="J242" s="182" t="s">
        <v>205</v>
      </c>
      <c r="K242" s="54"/>
    </row>
    <row r="243" spans="2:11" s="15" customFormat="1" ht="39" customHeight="1">
      <c r="B243" s="66">
        <v>18</v>
      </c>
      <c r="C243" s="66" t="s">
        <v>207</v>
      </c>
      <c r="D243" s="141" t="s">
        <v>211</v>
      </c>
      <c r="E243" s="141"/>
      <c r="F243" s="141"/>
      <c r="G243" s="141" t="s">
        <v>209</v>
      </c>
      <c r="H243" s="141"/>
      <c r="I243" s="66" t="s">
        <v>208</v>
      </c>
      <c r="J243" s="182" t="s">
        <v>210</v>
      </c>
      <c r="K243" s="54"/>
    </row>
    <row r="244" spans="2:11" ht="14.25" customHeight="1">
      <c r="B244" s="166"/>
      <c r="C244" s="167"/>
      <c r="D244" s="167"/>
      <c r="E244" s="167"/>
      <c r="F244" s="167"/>
      <c r="G244" s="167"/>
      <c r="H244" s="167"/>
      <c r="I244" s="167"/>
      <c r="J244" s="168"/>
    </row>
    <row r="245" spans="2:11" ht="186" customHeight="1">
      <c r="B245" s="107" t="s">
        <v>34</v>
      </c>
      <c r="C245" s="152"/>
      <c r="D245" s="108"/>
      <c r="E245" s="154" t="s">
        <v>218</v>
      </c>
      <c r="F245" s="158"/>
      <c r="G245" s="158"/>
      <c r="H245" s="158"/>
      <c r="I245" s="158"/>
      <c r="J245" s="159"/>
    </row>
    <row r="246" spans="2:11" ht="14.25" customHeight="1">
      <c r="B246" s="79"/>
      <c r="C246" s="80"/>
      <c r="D246" s="80"/>
      <c r="E246" s="80"/>
      <c r="F246" s="80"/>
      <c r="G246" s="80"/>
      <c r="H246" s="80"/>
      <c r="I246" s="80"/>
      <c r="J246" s="81"/>
    </row>
    <row r="247" spans="2:11" ht="35.25" customHeight="1">
      <c r="B247" s="154" t="s">
        <v>60</v>
      </c>
      <c r="C247" s="158"/>
      <c r="D247" s="158"/>
      <c r="E247" s="74"/>
      <c r="F247" s="146"/>
      <c r="G247" s="146"/>
      <c r="H247" s="146"/>
      <c r="I247" s="146"/>
      <c r="J247" s="75"/>
    </row>
    <row r="248" spans="2:11" ht="14.25" customHeight="1">
      <c r="B248" s="169"/>
      <c r="C248" s="170"/>
      <c r="D248" s="170"/>
      <c r="E248" s="170"/>
      <c r="F248" s="170"/>
      <c r="G248" s="170"/>
      <c r="H248" s="170"/>
      <c r="I248" s="170"/>
      <c r="J248" s="171"/>
    </row>
    <row r="249" spans="2:11" ht="49.5" customHeight="1">
      <c r="B249" s="154" t="s">
        <v>61</v>
      </c>
      <c r="C249" s="158"/>
      <c r="D249" s="159"/>
      <c r="E249" s="74"/>
      <c r="F249" s="146"/>
      <c r="G249" s="146"/>
      <c r="H249" s="146"/>
      <c r="I249" s="146"/>
      <c r="J249" s="75"/>
    </row>
    <row r="250" spans="2:11" ht="17.25" customHeight="1">
      <c r="B250" s="169"/>
      <c r="C250" s="170"/>
      <c r="D250" s="170"/>
      <c r="E250" s="170"/>
      <c r="F250" s="170"/>
      <c r="G250" s="170"/>
      <c r="H250" s="170"/>
      <c r="I250" s="170"/>
      <c r="J250" s="171"/>
    </row>
    <row r="251" spans="2:11" ht="33.75" customHeight="1">
      <c r="B251" s="154" t="s">
        <v>62</v>
      </c>
      <c r="C251" s="158"/>
      <c r="D251" s="159"/>
      <c r="E251" s="74"/>
      <c r="F251" s="146"/>
      <c r="G251" s="146"/>
      <c r="H251" s="146"/>
      <c r="I251" s="146"/>
      <c r="J251" s="75"/>
    </row>
    <row r="252" spans="2:11" ht="13.5" customHeight="1">
      <c r="B252" s="172"/>
      <c r="C252" s="173"/>
      <c r="D252" s="173"/>
      <c r="E252" s="173"/>
      <c r="F252" s="173"/>
      <c r="G252" s="173"/>
      <c r="H252" s="173"/>
      <c r="I252" s="173"/>
      <c r="J252" s="174"/>
    </row>
    <row r="253" spans="2:11" ht="13.5" customHeight="1">
      <c r="B253" s="154" t="s">
        <v>63</v>
      </c>
      <c r="C253" s="158"/>
      <c r="D253" s="158"/>
      <c r="E253" s="158"/>
      <c r="F253" s="158"/>
      <c r="G253" s="158"/>
      <c r="H253" s="158"/>
      <c r="I253" s="158"/>
      <c r="J253" s="159"/>
    </row>
    <row r="254" spans="2:11" ht="13.5" customHeight="1">
      <c r="B254" s="166"/>
      <c r="C254" s="167"/>
      <c r="D254" s="167"/>
      <c r="E254" s="167"/>
      <c r="F254" s="167"/>
      <c r="G254" s="167"/>
      <c r="H254" s="167"/>
      <c r="I254" s="167"/>
      <c r="J254" s="168"/>
    </row>
    <row r="255" spans="2:11" ht="13.5" customHeight="1">
      <c r="B255" s="160" t="s">
        <v>64</v>
      </c>
      <c r="C255" s="175"/>
      <c r="D255" s="175"/>
      <c r="E255" s="175"/>
      <c r="F255" s="175"/>
      <c r="G255" s="175"/>
      <c r="H255" s="175"/>
      <c r="I255" s="175"/>
      <c r="J255" s="161"/>
    </row>
    <row r="256" spans="2:11" ht="13.5" customHeight="1">
      <c r="B256" s="107" t="s">
        <v>65</v>
      </c>
      <c r="C256" s="152"/>
      <c r="D256" s="108"/>
      <c r="E256" s="107" t="s">
        <v>67</v>
      </c>
      <c r="F256" s="152"/>
      <c r="G256" s="108"/>
      <c r="H256" s="107" t="s">
        <v>68</v>
      </c>
      <c r="I256" s="108"/>
      <c r="J256" s="2"/>
    </row>
    <row r="257" spans="2:10" ht="13.5" customHeight="1">
      <c r="B257" s="107" t="s">
        <v>66</v>
      </c>
      <c r="C257" s="152"/>
      <c r="D257" s="108"/>
      <c r="E257" s="107">
        <v>10596152</v>
      </c>
      <c r="F257" s="152"/>
      <c r="G257" s="108"/>
      <c r="H257" s="180" t="s">
        <v>69</v>
      </c>
      <c r="I257" s="108"/>
      <c r="J257" s="2"/>
    </row>
    <row r="258" spans="2:10" ht="14.25" customHeight="1">
      <c r="B258" s="88" t="s">
        <v>70</v>
      </c>
      <c r="C258" s="88"/>
      <c r="D258" s="88"/>
    </row>
    <row r="259" spans="2:10" ht="14.25" customHeight="1">
      <c r="B259" s="91"/>
      <c r="C259" s="91"/>
      <c r="D259" s="91"/>
    </row>
    <row r="260" spans="2:10" ht="14.25" customHeight="1">
      <c r="B260" s="181"/>
      <c r="C260" s="181"/>
      <c r="D260" s="181"/>
    </row>
    <row r="261" spans="2:10" ht="14.25" customHeight="1">
      <c r="B261" s="48"/>
      <c r="C261" s="48"/>
      <c r="D261" s="48"/>
    </row>
    <row r="262" spans="2:10" ht="14.25" customHeight="1">
      <c r="B262" s="48"/>
      <c r="C262" s="48"/>
      <c r="D262" s="48"/>
    </row>
    <row r="263" spans="2:10" ht="14.25" customHeight="1">
      <c r="B263" s="48"/>
      <c r="C263" s="48"/>
      <c r="D263" s="48"/>
    </row>
    <row r="264" spans="2:10" ht="14.25" customHeight="1">
      <c r="B264" s="48"/>
      <c r="C264" s="48"/>
      <c r="D264" s="48"/>
    </row>
    <row r="265" spans="2:10" ht="14.25" customHeight="1">
      <c r="B265" s="48"/>
      <c r="C265" s="48"/>
      <c r="D265" s="48"/>
    </row>
    <row r="266" spans="2:10" ht="14.25" customHeight="1">
      <c r="B266" s="48"/>
      <c r="C266" s="48"/>
      <c r="D266" s="48"/>
    </row>
    <row r="267" spans="2:10" ht="14.25" customHeight="1">
      <c r="B267" s="48"/>
      <c r="C267" s="48"/>
      <c r="D267" s="48"/>
    </row>
    <row r="268" spans="2:10" ht="14.25" customHeight="1">
      <c r="B268" s="48"/>
      <c r="C268" s="48"/>
      <c r="D268" s="48"/>
    </row>
    <row r="269" spans="2:10" ht="14.25" customHeight="1">
      <c r="B269" s="48"/>
      <c r="C269" s="48"/>
      <c r="D269" s="48"/>
    </row>
    <row r="270" spans="2:10" ht="14.25" customHeight="1">
      <c r="B270" s="48"/>
      <c r="C270" s="48"/>
      <c r="D270" s="48"/>
    </row>
    <row r="271" spans="2:10" ht="14.25" customHeight="1">
      <c r="B271" s="48"/>
      <c r="C271" s="48"/>
      <c r="D271" s="48"/>
    </row>
    <row r="272" spans="2:10" ht="14.25" customHeight="1">
      <c r="B272" s="48"/>
      <c r="C272" s="48"/>
      <c r="D272" s="48"/>
    </row>
    <row r="273" spans="2:11" ht="14.25" customHeight="1">
      <c r="B273" s="48"/>
      <c r="C273" s="48"/>
      <c r="D273" s="48"/>
    </row>
    <row r="274" spans="2:11" ht="14.25" customHeight="1">
      <c r="B274" s="48"/>
      <c r="C274" s="48"/>
      <c r="D274" s="48"/>
    </row>
    <row r="275" spans="2:11" ht="14.25" customHeight="1">
      <c r="B275" s="62"/>
      <c r="C275" s="62"/>
      <c r="D275" s="62"/>
    </row>
    <row r="276" spans="2:11" ht="14.25" customHeight="1">
      <c r="B276" s="62"/>
      <c r="C276" s="62"/>
      <c r="D276" s="62"/>
    </row>
    <row r="277" spans="2:11" ht="14.25" customHeight="1">
      <c r="B277" s="48"/>
      <c r="C277" s="48"/>
      <c r="D277" s="48"/>
    </row>
    <row r="278" spans="2:11" ht="14.25" customHeight="1">
      <c r="B278" s="48"/>
      <c r="C278" s="48"/>
      <c r="D278" s="48"/>
    </row>
    <row r="279" spans="2:11" ht="14.25" customHeight="1">
      <c r="B279" s="48"/>
      <c r="C279" s="48"/>
      <c r="D279" s="48"/>
    </row>
    <row r="280" spans="2:11" ht="18" customHeight="1">
      <c r="B280" s="101" t="s">
        <v>78</v>
      </c>
      <c r="C280" s="101"/>
      <c r="D280" s="101"/>
      <c r="E280" s="101"/>
      <c r="F280" s="101"/>
      <c r="G280" s="101"/>
      <c r="H280" s="101"/>
      <c r="I280" s="101"/>
      <c r="J280" s="101"/>
    </row>
    <row r="281" spans="2:11" ht="12.75" customHeight="1">
      <c r="B281" s="101" t="s">
        <v>79</v>
      </c>
      <c r="C281" s="101"/>
      <c r="D281" s="101"/>
      <c r="E281" s="101"/>
      <c r="F281" s="101"/>
      <c r="G281" s="101"/>
      <c r="H281" s="101"/>
      <c r="I281" s="101"/>
      <c r="J281" s="101"/>
    </row>
    <row r="282" spans="2:11" ht="12.75" customHeight="1">
      <c r="B282" s="101" t="s">
        <v>73</v>
      </c>
      <c r="C282" s="101"/>
      <c r="D282" s="101"/>
      <c r="E282" s="101"/>
      <c r="F282" s="101"/>
      <c r="G282" s="101"/>
      <c r="H282" s="101"/>
      <c r="I282" s="101"/>
      <c r="J282" s="101"/>
    </row>
    <row r="283" spans="2:11" ht="12.75" customHeight="1">
      <c r="B283" s="101" t="s">
        <v>74</v>
      </c>
      <c r="C283" s="101"/>
      <c r="D283" s="101"/>
      <c r="E283" s="101"/>
      <c r="F283" s="101"/>
      <c r="G283" s="101"/>
      <c r="H283" s="101"/>
      <c r="I283" s="101"/>
      <c r="J283" s="101"/>
    </row>
    <row r="284" spans="2:11" ht="12.75" customHeight="1">
      <c r="B284" s="101" t="s">
        <v>75</v>
      </c>
      <c r="C284" s="101"/>
      <c r="D284" s="101"/>
      <c r="E284" s="101"/>
      <c r="F284" s="101"/>
      <c r="G284" s="101"/>
      <c r="H284" s="101"/>
      <c r="I284" s="101"/>
      <c r="J284" s="101"/>
    </row>
    <row r="285" spans="2:11" ht="12.75" customHeight="1">
      <c r="B285" s="101" t="s">
        <v>76</v>
      </c>
      <c r="C285" s="101"/>
      <c r="D285" s="101"/>
      <c r="E285" s="101"/>
      <c r="F285" s="101"/>
      <c r="G285" s="101"/>
      <c r="H285" s="101"/>
      <c r="I285" s="101"/>
      <c r="J285" s="101"/>
    </row>
    <row r="286" spans="2:11" ht="12.75" customHeight="1">
      <c r="B286" s="101" t="s">
        <v>80</v>
      </c>
      <c r="C286" s="101"/>
      <c r="D286" s="101"/>
      <c r="E286" s="101"/>
      <c r="F286" s="101"/>
      <c r="G286" s="101"/>
      <c r="H286" s="101"/>
      <c r="I286" s="101"/>
      <c r="J286" s="101"/>
    </row>
    <row r="287" spans="2:11" ht="12.75" customHeight="1">
      <c r="B287" s="101" t="s">
        <v>77</v>
      </c>
      <c r="C287" s="101"/>
      <c r="D287" s="101"/>
      <c r="E287" s="101"/>
      <c r="F287" s="101"/>
      <c r="G287" s="101"/>
      <c r="H287" s="101"/>
      <c r="I287" s="101"/>
      <c r="J287" s="101"/>
    </row>
    <row r="288" spans="2:11" s="42" customFormat="1" ht="12.75" customHeight="1">
      <c r="F288" s="43"/>
      <c r="G288" s="43"/>
      <c r="K288" s="55"/>
    </row>
    <row r="289" spans="6:11" s="42" customFormat="1">
      <c r="F289" s="43"/>
      <c r="G289" s="43"/>
      <c r="K289" s="55"/>
    </row>
    <row r="290" spans="6:11" s="42" customFormat="1">
      <c r="F290" s="43"/>
      <c r="G290" s="43"/>
      <c r="K290" s="55"/>
    </row>
    <row r="291" spans="6:11" s="42" customFormat="1">
      <c r="F291" s="43"/>
      <c r="G291" s="43"/>
      <c r="K291" s="55"/>
    </row>
    <row r="292" spans="6:11" s="42" customFormat="1">
      <c r="F292" s="43"/>
      <c r="G292" s="43"/>
      <c r="K292" s="55"/>
    </row>
    <row r="293" spans="6:11" s="42" customFormat="1">
      <c r="F293" s="43"/>
      <c r="G293" s="43"/>
      <c r="K293" s="55"/>
    </row>
    <row r="294" spans="6:11" s="42" customFormat="1">
      <c r="F294" s="43"/>
      <c r="G294" s="43"/>
      <c r="K294" s="55"/>
    </row>
    <row r="295" spans="6:11" s="42" customFormat="1">
      <c r="F295" s="43"/>
      <c r="G295" s="43"/>
      <c r="K295" s="55"/>
    </row>
    <row r="296" spans="6:11" s="42" customFormat="1">
      <c r="F296" s="43"/>
      <c r="G296" s="43"/>
      <c r="K296" s="55"/>
    </row>
    <row r="297" spans="6:11" s="42" customFormat="1">
      <c r="F297" s="43"/>
      <c r="G297" s="43"/>
      <c r="K297" s="55"/>
    </row>
    <row r="298" spans="6:11" s="42" customFormat="1">
      <c r="F298" s="43"/>
      <c r="G298" s="43"/>
      <c r="K298" s="55"/>
    </row>
    <row r="299" spans="6:11" s="42" customFormat="1">
      <c r="F299" s="43"/>
      <c r="G299" s="43"/>
      <c r="K299" s="55"/>
    </row>
    <row r="300" spans="6:11" s="42" customFormat="1">
      <c r="F300" s="43"/>
      <c r="G300" s="43"/>
      <c r="K300" s="55"/>
    </row>
    <row r="301" spans="6:11" s="42" customFormat="1">
      <c r="F301" s="43"/>
      <c r="G301" s="43"/>
      <c r="K301" s="55"/>
    </row>
    <row r="302" spans="6:11" s="42" customFormat="1">
      <c r="F302" s="43"/>
      <c r="G302" s="43"/>
      <c r="K302" s="55"/>
    </row>
    <row r="303" spans="6:11" s="42" customFormat="1">
      <c r="F303" s="43"/>
      <c r="G303" s="43"/>
      <c r="K303" s="55"/>
    </row>
    <row r="304" spans="6:11" s="42" customFormat="1">
      <c r="F304" s="43"/>
      <c r="G304" s="43"/>
      <c r="K304" s="55"/>
    </row>
    <row r="305" spans="6:11" s="42" customFormat="1">
      <c r="F305" s="43"/>
      <c r="G305" s="43"/>
      <c r="K305" s="55"/>
    </row>
    <row r="306" spans="6:11" s="42" customFormat="1">
      <c r="F306" s="43"/>
      <c r="G306" s="43"/>
      <c r="K306" s="55"/>
    </row>
    <row r="307" spans="6:11" s="42" customFormat="1">
      <c r="F307" s="43"/>
      <c r="G307" s="43"/>
      <c r="K307" s="55"/>
    </row>
    <row r="308" spans="6:11" s="42" customFormat="1">
      <c r="F308" s="43"/>
      <c r="G308" s="43"/>
      <c r="K308" s="55"/>
    </row>
    <row r="309" spans="6:11" s="42" customFormat="1">
      <c r="F309" s="43"/>
      <c r="G309" s="43"/>
      <c r="K309" s="55"/>
    </row>
    <row r="310" spans="6:11" s="42" customFormat="1">
      <c r="F310" s="43"/>
      <c r="G310" s="43"/>
      <c r="K310" s="55"/>
    </row>
    <row r="311" spans="6:11" s="42" customFormat="1">
      <c r="F311" s="43"/>
      <c r="G311" s="43"/>
      <c r="K311" s="55"/>
    </row>
    <row r="312" spans="6:11" s="42" customFormat="1">
      <c r="F312" s="43"/>
      <c r="G312" s="43"/>
      <c r="K312" s="55"/>
    </row>
    <row r="313" spans="6:11" s="42" customFormat="1">
      <c r="F313" s="43"/>
      <c r="G313" s="43"/>
      <c r="K313" s="55"/>
    </row>
    <row r="314" spans="6:11" s="42" customFormat="1">
      <c r="F314" s="43"/>
      <c r="G314" s="43"/>
      <c r="K314" s="55"/>
    </row>
    <row r="315" spans="6:11" s="42" customFormat="1">
      <c r="F315" s="43"/>
      <c r="G315" s="43"/>
      <c r="K315" s="55"/>
    </row>
    <row r="316" spans="6:11" s="42" customFormat="1">
      <c r="F316" s="43"/>
      <c r="G316" s="43"/>
      <c r="K316" s="55"/>
    </row>
    <row r="317" spans="6:11" s="42" customFormat="1">
      <c r="F317" s="43"/>
      <c r="G317" s="43"/>
      <c r="K317" s="55"/>
    </row>
    <row r="318" spans="6:11" s="42" customFormat="1">
      <c r="F318" s="43"/>
      <c r="G318" s="43"/>
      <c r="K318" s="55"/>
    </row>
    <row r="319" spans="6:11" s="42" customFormat="1">
      <c r="F319" s="43"/>
      <c r="G319" s="43"/>
      <c r="K319" s="55"/>
    </row>
    <row r="320" spans="6:11" s="42" customFormat="1">
      <c r="F320" s="43"/>
      <c r="G320" s="43"/>
      <c r="K320" s="55"/>
    </row>
    <row r="321" spans="6:11" s="42" customFormat="1">
      <c r="F321" s="43"/>
      <c r="G321" s="43"/>
      <c r="K321" s="55"/>
    </row>
    <row r="322" spans="6:11" s="42" customFormat="1">
      <c r="F322" s="43"/>
      <c r="G322" s="43"/>
      <c r="K322" s="55"/>
    </row>
    <row r="323" spans="6:11" s="42" customFormat="1">
      <c r="F323" s="43"/>
      <c r="G323" s="43"/>
      <c r="K323" s="55"/>
    </row>
    <row r="324" spans="6:11" s="42" customFormat="1">
      <c r="F324" s="43"/>
      <c r="G324" s="43"/>
      <c r="K324" s="55"/>
    </row>
    <row r="325" spans="6:11" s="42" customFormat="1">
      <c r="F325" s="43"/>
      <c r="G325" s="43"/>
      <c r="K325" s="55"/>
    </row>
    <row r="326" spans="6:11" s="42" customFormat="1">
      <c r="F326" s="43"/>
      <c r="G326" s="43"/>
      <c r="K326" s="55"/>
    </row>
    <row r="327" spans="6:11" s="42" customFormat="1">
      <c r="F327" s="43"/>
      <c r="G327" s="43"/>
      <c r="K327" s="55"/>
    </row>
    <row r="328" spans="6:11" s="42" customFormat="1">
      <c r="F328" s="43"/>
      <c r="G328" s="43"/>
      <c r="K328" s="55"/>
    </row>
    <row r="329" spans="6:11" s="42" customFormat="1">
      <c r="F329" s="43"/>
      <c r="G329" s="43"/>
      <c r="K329" s="55"/>
    </row>
    <row r="330" spans="6:11" s="42" customFormat="1">
      <c r="F330" s="43"/>
      <c r="G330" s="43"/>
      <c r="K330" s="55"/>
    </row>
    <row r="331" spans="6:11" s="42" customFormat="1">
      <c r="F331" s="43"/>
      <c r="G331" s="43"/>
      <c r="K331" s="55"/>
    </row>
    <row r="332" spans="6:11" s="42" customFormat="1">
      <c r="F332" s="43"/>
      <c r="G332" s="43"/>
      <c r="K332" s="55"/>
    </row>
    <row r="333" spans="6:11" s="42" customFormat="1">
      <c r="F333" s="43"/>
      <c r="G333" s="43"/>
      <c r="K333" s="55"/>
    </row>
    <row r="334" spans="6:11" s="42" customFormat="1">
      <c r="F334" s="43"/>
      <c r="G334" s="43"/>
      <c r="K334" s="55"/>
    </row>
    <row r="335" spans="6:11" s="42" customFormat="1">
      <c r="F335" s="43"/>
      <c r="G335" s="43"/>
      <c r="K335" s="55"/>
    </row>
    <row r="336" spans="6:11" s="42" customFormat="1">
      <c r="F336" s="43"/>
      <c r="G336" s="43"/>
      <c r="K336" s="55"/>
    </row>
    <row r="337" spans="6:11" s="42" customFormat="1">
      <c r="F337" s="43"/>
      <c r="G337" s="43"/>
      <c r="K337" s="55"/>
    </row>
    <row r="338" spans="6:11" s="42" customFormat="1">
      <c r="F338" s="43"/>
      <c r="G338" s="43"/>
      <c r="K338" s="55"/>
    </row>
    <row r="339" spans="6:11" s="42" customFormat="1">
      <c r="F339" s="43"/>
      <c r="G339" s="43"/>
      <c r="K339" s="55"/>
    </row>
    <row r="340" spans="6:11" s="42" customFormat="1">
      <c r="F340" s="43"/>
      <c r="G340" s="43"/>
      <c r="K340" s="55"/>
    </row>
    <row r="341" spans="6:11" s="42" customFormat="1">
      <c r="F341" s="43"/>
      <c r="G341" s="43"/>
      <c r="K341" s="55"/>
    </row>
    <row r="342" spans="6:11" s="42" customFormat="1">
      <c r="F342" s="43"/>
      <c r="G342" s="43"/>
      <c r="K342" s="55"/>
    </row>
    <row r="343" spans="6:11" s="42" customFormat="1">
      <c r="F343" s="43"/>
      <c r="G343" s="43"/>
      <c r="K343" s="55"/>
    </row>
    <row r="344" spans="6:11" s="42" customFormat="1">
      <c r="F344" s="43"/>
      <c r="G344" s="43"/>
      <c r="K344" s="55"/>
    </row>
    <row r="345" spans="6:11" s="42" customFormat="1">
      <c r="F345" s="43"/>
      <c r="G345" s="43"/>
      <c r="K345" s="55"/>
    </row>
    <row r="346" spans="6:11" s="42" customFormat="1">
      <c r="F346" s="43"/>
      <c r="G346" s="43"/>
      <c r="K346" s="55"/>
    </row>
    <row r="347" spans="6:11" s="42" customFormat="1">
      <c r="F347" s="43"/>
      <c r="G347" s="43"/>
      <c r="K347" s="55"/>
    </row>
    <row r="348" spans="6:11" s="42" customFormat="1">
      <c r="F348" s="43"/>
      <c r="G348" s="43"/>
      <c r="K348" s="55"/>
    </row>
    <row r="349" spans="6:11" s="42" customFormat="1">
      <c r="F349" s="43"/>
      <c r="G349" s="43"/>
      <c r="K349" s="55"/>
    </row>
    <row r="350" spans="6:11" s="42" customFormat="1">
      <c r="F350" s="43"/>
      <c r="G350" s="43"/>
      <c r="K350" s="55"/>
    </row>
    <row r="351" spans="6:11" s="42" customFormat="1">
      <c r="F351" s="43"/>
      <c r="G351" s="43"/>
      <c r="K351" s="55"/>
    </row>
    <row r="352" spans="6:11" s="42" customFormat="1">
      <c r="F352" s="43"/>
      <c r="G352" s="43"/>
      <c r="K352" s="55"/>
    </row>
    <row r="353" spans="6:11" s="42" customFormat="1">
      <c r="F353" s="43"/>
      <c r="G353" s="43"/>
      <c r="K353" s="55"/>
    </row>
    <row r="354" spans="6:11" s="42" customFormat="1">
      <c r="F354" s="43"/>
      <c r="G354" s="43"/>
      <c r="K354" s="55"/>
    </row>
    <row r="355" spans="6:11" s="42" customFormat="1">
      <c r="F355" s="43"/>
      <c r="G355" s="43"/>
      <c r="K355" s="55"/>
    </row>
    <row r="356" spans="6:11" s="42" customFormat="1">
      <c r="F356" s="43"/>
      <c r="G356" s="43"/>
      <c r="K356" s="55"/>
    </row>
    <row r="357" spans="6:11" s="42" customFormat="1">
      <c r="F357" s="43"/>
      <c r="G357" s="43"/>
      <c r="K357" s="55"/>
    </row>
    <row r="358" spans="6:11" s="42" customFormat="1">
      <c r="F358" s="43"/>
      <c r="G358" s="43"/>
      <c r="K358" s="55"/>
    </row>
    <row r="359" spans="6:11" s="42" customFormat="1">
      <c r="F359" s="43"/>
      <c r="G359" s="43"/>
      <c r="K359" s="55"/>
    </row>
    <row r="360" spans="6:11" s="42" customFormat="1">
      <c r="F360" s="43"/>
      <c r="G360" s="43"/>
      <c r="K360" s="55"/>
    </row>
    <row r="361" spans="6:11" s="42" customFormat="1">
      <c r="F361" s="43"/>
      <c r="G361" s="43"/>
      <c r="K361" s="55"/>
    </row>
    <row r="362" spans="6:11" s="42" customFormat="1">
      <c r="F362" s="43"/>
      <c r="G362" s="43"/>
      <c r="K362" s="55"/>
    </row>
    <row r="363" spans="6:11" s="42" customFormat="1">
      <c r="F363" s="43"/>
      <c r="G363" s="43"/>
      <c r="K363" s="55"/>
    </row>
    <row r="364" spans="6:11" s="42" customFormat="1">
      <c r="F364" s="43"/>
      <c r="G364" s="43"/>
      <c r="K364" s="55"/>
    </row>
    <row r="365" spans="6:11" s="42" customFormat="1">
      <c r="F365" s="43"/>
      <c r="G365" s="43"/>
      <c r="K365" s="55"/>
    </row>
    <row r="366" spans="6:11" s="42" customFormat="1">
      <c r="F366" s="43"/>
      <c r="G366" s="43"/>
      <c r="K366" s="55"/>
    </row>
    <row r="367" spans="6:11" s="42" customFormat="1">
      <c r="F367" s="43"/>
      <c r="G367" s="43"/>
      <c r="K367" s="55"/>
    </row>
    <row r="368" spans="6:11" s="42" customFormat="1">
      <c r="F368" s="43"/>
      <c r="G368" s="43"/>
      <c r="K368" s="55"/>
    </row>
    <row r="369" spans="6:11" s="42" customFormat="1">
      <c r="F369" s="43"/>
      <c r="G369" s="43"/>
      <c r="K369" s="55"/>
    </row>
    <row r="370" spans="6:11" s="42" customFormat="1">
      <c r="F370" s="43"/>
      <c r="G370" s="43"/>
      <c r="K370" s="55"/>
    </row>
    <row r="371" spans="6:11" s="42" customFormat="1">
      <c r="F371" s="43"/>
      <c r="G371" s="43"/>
      <c r="K371" s="55"/>
    </row>
    <row r="372" spans="6:11" s="42" customFormat="1">
      <c r="F372" s="43"/>
      <c r="G372" s="43"/>
      <c r="K372" s="55"/>
    </row>
    <row r="373" spans="6:11" s="42" customFormat="1">
      <c r="F373" s="43"/>
      <c r="G373" s="43"/>
      <c r="K373" s="55"/>
    </row>
    <row r="374" spans="6:11" s="42" customFormat="1">
      <c r="F374" s="43"/>
      <c r="G374" s="43"/>
      <c r="K374" s="55"/>
    </row>
    <row r="375" spans="6:11" s="42" customFormat="1">
      <c r="F375" s="43"/>
      <c r="G375" s="43"/>
      <c r="K375" s="55"/>
    </row>
    <row r="376" spans="6:11" s="42" customFormat="1">
      <c r="F376" s="43"/>
      <c r="G376" s="43"/>
      <c r="K376" s="55"/>
    </row>
    <row r="377" spans="6:11" s="42" customFormat="1">
      <c r="F377" s="43"/>
      <c r="G377" s="43"/>
      <c r="K377" s="55"/>
    </row>
    <row r="378" spans="6:11" s="42" customFormat="1">
      <c r="F378" s="43"/>
      <c r="G378" s="43"/>
      <c r="K378" s="55"/>
    </row>
    <row r="379" spans="6:11" s="42" customFormat="1">
      <c r="F379" s="43"/>
      <c r="G379" s="43"/>
      <c r="K379" s="55"/>
    </row>
    <row r="380" spans="6:11" s="42" customFormat="1">
      <c r="F380" s="43"/>
      <c r="G380" s="43"/>
      <c r="K380" s="55"/>
    </row>
    <row r="381" spans="6:11" s="42" customFormat="1">
      <c r="F381" s="43"/>
      <c r="G381" s="43"/>
      <c r="K381" s="55"/>
    </row>
    <row r="382" spans="6:11" s="42" customFormat="1">
      <c r="F382" s="43"/>
      <c r="G382" s="43"/>
      <c r="K382" s="55"/>
    </row>
    <row r="383" spans="6:11" s="42" customFormat="1">
      <c r="F383" s="43"/>
      <c r="G383" s="43"/>
      <c r="K383" s="55"/>
    </row>
    <row r="384" spans="6:11" s="42" customFormat="1">
      <c r="F384" s="43"/>
      <c r="G384" s="43"/>
      <c r="K384" s="55"/>
    </row>
    <row r="385" spans="6:11" s="42" customFormat="1">
      <c r="F385" s="43"/>
      <c r="G385" s="43"/>
      <c r="K385" s="55"/>
    </row>
    <row r="386" spans="6:11" s="42" customFormat="1">
      <c r="F386" s="43"/>
      <c r="G386" s="43"/>
      <c r="K386" s="55"/>
    </row>
    <row r="387" spans="6:11" s="42" customFormat="1">
      <c r="F387" s="43"/>
      <c r="G387" s="43"/>
      <c r="K387" s="55"/>
    </row>
    <row r="388" spans="6:11" s="42" customFormat="1">
      <c r="F388" s="43"/>
      <c r="G388" s="43"/>
      <c r="K388" s="55"/>
    </row>
    <row r="389" spans="6:11" s="42" customFormat="1">
      <c r="F389" s="43"/>
      <c r="G389" s="43"/>
      <c r="K389" s="55"/>
    </row>
    <row r="390" spans="6:11" s="42" customFormat="1">
      <c r="F390" s="43"/>
      <c r="G390" s="43"/>
      <c r="K390" s="55"/>
    </row>
    <row r="391" spans="6:11" s="42" customFormat="1">
      <c r="F391" s="43"/>
      <c r="G391" s="43"/>
      <c r="K391" s="55"/>
    </row>
    <row r="392" spans="6:11" s="42" customFormat="1">
      <c r="F392" s="43"/>
      <c r="G392" s="43"/>
      <c r="K392" s="55"/>
    </row>
    <row r="393" spans="6:11" s="42" customFormat="1">
      <c r="F393" s="43"/>
      <c r="G393" s="43"/>
      <c r="K393" s="55"/>
    </row>
    <row r="394" spans="6:11" s="42" customFormat="1">
      <c r="F394" s="43"/>
      <c r="G394" s="43"/>
      <c r="K394" s="55"/>
    </row>
    <row r="395" spans="6:11" s="42" customFormat="1">
      <c r="F395" s="43"/>
      <c r="G395" s="43"/>
      <c r="K395" s="55"/>
    </row>
    <row r="396" spans="6:11" s="42" customFormat="1">
      <c r="F396" s="43"/>
      <c r="G396" s="43"/>
      <c r="K396" s="55"/>
    </row>
    <row r="397" spans="6:11" s="42" customFormat="1">
      <c r="F397" s="43"/>
      <c r="G397" s="43"/>
      <c r="K397" s="55"/>
    </row>
    <row r="398" spans="6:11" s="42" customFormat="1">
      <c r="F398" s="43"/>
      <c r="G398" s="43"/>
      <c r="K398" s="55"/>
    </row>
    <row r="399" spans="6:11" s="42" customFormat="1">
      <c r="F399" s="43"/>
      <c r="G399" s="43"/>
      <c r="K399" s="55"/>
    </row>
    <row r="400" spans="6:11" s="42" customFormat="1">
      <c r="F400" s="43"/>
      <c r="G400" s="43"/>
      <c r="K400" s="55"/>
    </row>
    <row r="401" spans="6:11" s="42" customFormat="1">
      <c r="F401" s="43"/>
      <c r="G401" s="43"/>
      <c r="K401" s="55"/>
    </row>
    <row r="402" spans="6:11" s="42" customFormat="1">
      <c r="F402" s="43"/>
      <c r="G402" s="43"/>
      <c r="K402" s="55"/>
    </row>
    <row r="403" spans="6:11" s="42" customFormat="1">
      <c r="F403" s="43"/>
      <c r="G403" s="43"/>
      <c r="K403" s="55"/>
    </row>
    <row r="404" spans="6:11" s="42" customFormat="1">
      <c r="F404" s="43"/>
      <c r="G404" s="43"/>
      <c r="K404" s="55"/>
    </row>
    <row r="405" spans="6:11" s="42" customFormat="1">
      <c r="F405" s="43"/>
      <c r="G405" s="43"/>
      <c r="K405" s="55"/>
    </row>
    <row r="406" spans="6:11" s="42" customFormat="1">
      <c r="F406" s="43"/>
      <c r="G406" s="43"/>
      <c r="K406" s="55"/>
    </row>
    <row r="407" spans="6:11" s="42" customFormat="1">
      <c r="F407" s="43"/>
      <c r="G407" s="43"/>
      <c r="K407" s="55"/>
    </row>
    <row r="408" spans="6:11" s="42" customFormat="1">
      <c r="F408" s="43"/>
      <c r="G408" s="43"/>
      <c r="K408" s="55"/>
    </row>
    <row r="409" spans="6:11" s="42" customFormat="1">
      <c r="F409" s="43"/>
      <c r="G409" s="43"/>
      <c r="K409" s="55"/>
    </row>
    <row r="410" spans="6:11" s="42" customFormat="1">
      <c r="F410" s="43"/>
      <c r="G410" s="43"/>
      <c r="K410" s="55"/>
    </row>
    <row r="411" spans="6:11" s="42" customFormat="1">
      <c r="F411" s="43"/>
      <c r="G411" s="43"/>
      <c r="K411" s="55"/>
    </row>
    <row r="412" spans="6:11" s="42" customFormat="1">
      <c r="F412" s="43"/>
      <c r="G412" s="43"/>
      <c r="K412" s="55"/>
    </row>
    <row r="413" spans="6:11" s="42" customFormat="1">
      <c r="F413" s="43"/>
      <c r="G413" s="43"/>
      <c r="K413" s="55"/>
    </row>
    <row r="414" spans="6:11" s="42" customFormat="1">
      <c r="F414" s="43"/>
      <c r="G414" s="43"/>
      <c r="K414" s="55"/>
    </row>
    <row r="415" spans="6:11" s="42" customFormat="1">
      <c r="F415" s="43"/>
      <c r="G415" s="43"/>
      <c r="K415" s="55"/>
    </row>
    <row r="416" spans="6:11" s="42" customFormat="1">
      <c r="F416" s="43"/>
      <c r="G416" s="43"/>
      <c r="K416" s="55"/>
    </row>
    <row r="417" spans="6:11" s="42" customFormat="1">
      <c r="F417" s="43"/>
      <c r="G417" s="43"/>
      <c r="K417" s="55"/>
    </row>
    <row r="418" spans="6:11" s="42" customFormat="1">
      <c r="F418" s="43"/>
      <c r="G418" s="43"/>
      <c r="K418" s="55"/>
    </row>
    <row r="419" spans="6:11" s="42" customFormat="1">
      <c r="F419" s="43"/>
      <c r="G419" s="43"/>
      <c r="K419" s="55"/>
    </row>
    <row r="420" spans="6:11" s="42" customFormat="1">
      <c r="F420" s="43"/>
      <c r="G420" s="43"/>
      <c r="K420" s="55"/>
    </row>
    <row r="421" spans="6:11" s="42" customFormat="1">
      <c r="F421" s="43"/>
      <c r="G421" s="43"/>
      <c r="K421" s="55"/>
    </row>
    <row r="422" spans="6:11" s="42" customFormat="1">
      <c r="F422" s="43"/>
      <c r="G422" s="43"/>
      <c r="K422" s="55"/>
    </row>
    <row r="423" spans="6:11" s="42" customFormat="1">
      <c r="F423" s="43"/>
      <c r="G423" s="43"/>
      <c r="K423" s="55"/>
    </row>
    <row r="424" spans="6:11" s="42" customFormat="1">
      <c r="F424" s="43"/>
      <c r="G424" s="43"/>
      <c r="K424" s="55"/>
    </row>
    <row r="425" spans="6:11" s="42" customFormat="1">
      <c r="F425" s="43"/>
      <c r="G425" s="43"/>
      <c r="K425" s="55"/>
    </row>
    <row r="426" spans="6:11" s="42" customFormat="1">
      <c r="F426" s="43"/>
      <c r="G426" s="43"/>
      <c r="K426" s="55"/>
    </row>
    <row r="427" spans="6:11" s="42" customFormat="1">
      <c r="F427" s="43"/>
      <c r="G427" s="43"/>
      <c r="K427" s="55"/>
    </row>
    <row r="428" spans="6:11" s="42" customFormat="1">
      <c r="F428" s="43"/>
      <c r="G428" s="43"/>
      <c r="K428" s="55"/>
    </row>
    <row r="429" spans="6:11" s="42" customFormat="1">
      <c r="F429" s="43"/>
      <c r="G429" s="43"/>
      <c r="K429" s="55"/>
    </row>
    <row r="430" spans="6:11" s="42" customFormat="1">
      <c r="F430" s="43"/>
      <c r="G430" s="43"/>
      <c r="K430" s="55"/>
    </row>
    <row r="431" spans="6:11" s="42" customFormat="1">
      <c r="F431" s="43"/>
      <c r="G431" s="43"/>
      <c r="K431" s="55"/>
    </row>
    <row r="432" spans="6:11" s="42" customFormat="1">
      <c r="F432" s="43"/>
      <c r="G432" s="43"/>
      <c r="K432" s="55"/>
    </row>
    <row r="433" spans="6:11" s="42" customFormat="1">
      <c r="F433" s="43"/>
      <c r="G433" s="43"/>
      <c r="K433" s="55"/>
    </row>
    <row r="434" spans="6:11" s="42" customFormat="1">
      <c r="F434" s="43"/>
      <c r="G434" s="43"/>
      <c r="K434" s="55"/>
    </row>
    <row r="435" spans="6:11" s="42" customFormat="1">
      <c r="F435" s="43"/>
      <c r="G435" s="43"/>
      <c r="K435" s="55"/>
    </row>
    <row r="436" spans="6:11" s="42" customFormat="1">
      <c r="F436" s="43"/>
      <c r="G436" s="43"/>
      <c r="K436" s="55"/>
    </row>
    <row r="437" spans="6:11" s="42" customFormat="1">
      <c r="F437" s="43"/>
      <c r="G437" s="43"/>
      <c r="K437" s="55"/>
    </row>
    <row r="438" spans="6:11" s="42" customFormat="1">
      <c r="F438" s="43"/>
      <c r="G438" s="43"/>
      <c r="K438" s="55"/>
    </row>
    <row r="439" spans="6:11" s="42" customFormat="1">
      <c r="F439" s="43"/>
      <c r="G439" s="43"/>
      <c r="K439" s="55"/>
    </row>
    <row r="440" spans="6:11" s="42" customFormat="1">
      <c r="F440" s="43"/>
      <c r="G440" s="43"/>
      <c r="K440" s="55"/>
    </row>
    <row r="441" spans="6:11" s="42" customFormat="1">
      <c r="F441" s="43"/>
      <c r="G441" s="43"/>
      <c r="K441" s="55"/>
    </row>
    <row r="442" spans="6:11" s="42" customFormat="1">
      <c r="F442" s="43"/>
      <c r="G442" s="43"/>
      <c r="K442" s="55"/>
    </row>
    <row r="443" spans="6:11" s="42" customFormat="1">
      <c r="F443" s="43"/>
      <c r="G443" s="43"/>
      <c r="K443" s="55"/>
    </row>
    <row r="444" spans="6:11" s="42" customFormat="1">
      <c r="F444" s="43"/>
      <c r="G444" s="43"/>
      <c r="K444" s="55"/>
    </row>
    <row r="445" spans="6:11" s="42" customFormat="1">
      <c r="F445" s="43"/>
      <c r="G445" s="43"/>
      <c r="K445" s="55"/>
    </row>
    <row r="446" spans="6:11" s="42" customFormat="1">
      <c r="F446" s="43"/>
      <c r="G446" s="43"/>
      <c r="K446" s="55"/>
    </row>
    <row r="447" spans="6:11" s="42" customFormat="1">
      <c r="F447" s="43"/>
      <c r="G447" s="43"/>
      <c r="K447" s="55"/>
    </row>
    <row r="448" spans="6:11" s="42" customFormat="1">
      <c r="F448" s="43"/>
      <c r="G448" s="43"/>
      <c r="K448" s="55"/>
    </row>
    <row r="449" spans="6:11" s="42" customFormat="1">
      <c r="F449" s="43"/>
      <c r="G449" s="43"/>
      <c r="K449" s="55"/>
    </row>
    <row r="450" spans="6:11" s="42" customFormat="1">
      <c r="F450" s="43"/>
      <c r="G450" s="43"/>
      <c r="K450" s="55"/>
    </row>
    <row r="451" spans="6:11" s="42" customFormat="1">
      <c r="F451" s="43"/>
      <c r="G451" s="43"/>
      <c r="K451" s="55"/>
    </row>
    <row r="452" spans="6:11" s="42" customFormat="1">
      <c r="F452" s="43"/>
      <c r="G452" s="43"/>
      <c r="K452" s="55"/>
    </row>
    <row r="453" spans="6:11" s="42" customFormat="1">
      <c r="F453" s="43"/>
      <c r="G453" s="43"/>
      <c r="K453" s="55"/>
    </row>
    <row r="454" spans="6:11" s="42" customFormat="1">
      <c r="F454" s="43"/>
      <c r="G454" s="43"/>
      <c r="K454" s="55"/>
    </row>
    <row r="455" spans="6:11" s="42" customFormat="1">
      <c r="F455" s="43"/>
      <c r="G455" s="43"/>
      <c r="K455" s="55"/>
    </row>
    <row r="456" spans="6:11" s="42" customFormat="1">
      <c r="F456" s="43"/>
      <c r="G456" s="43"/>
      <c r="K456" s="55"/>
    </row>
    <row r="457" spans="6:11" s="42" customFormat="1">
      <c r="F457" s="43"/>
      <c r="G457" s="43"/>
      <c r="K457" s="55"/>
    </row>
    <row r="458" spans="6:11" s="42" customFormat="1">
      <c r="F458" s="43"/>
      <c r="G458" s="43"/>
      <c r="K458" s="55"/>
    </row>
    <row r="459" spans="6:11" s="42" customFormat="1">
      <c r="F459" s="43"/>
      <c r="G459" s="43"/>
      <c r="K459" s="55"/>
    </row>
    <row r="460" spans="6:11" s="42" customFormat="1">
      <c r="F460" s="43"/>
      <c r="G460" s="43"/>
      <c r="K460" s="55"/>
    </row>
    <row r="461" spans="6:11" s="42" customFormat="1">
      <c r="F461" s="43"/>
      <c r="G461" s="43"/>
      <c r="K461" s="55"/>
    </row>
    <row r="462" spans="6:11" s="42" customFormat="1">
      <c r="F462" s="43"/>
      <c r="G462" s="43"/>
      <c r="K462" s="55"/>
    </row>
    <row r="463" spans="6:11" s="42" customFormat="1">
      <c r="F463" s="43"/>
      <c r="G463" s="43"/>
      <c r="K463" s="55"/>
    </row>
    <row r="464" spans="6:11" s="42" customFormat="1">
      <c r="F464" s="43"/>
      <c r="G464" s="43"/>
      <c r="K464" s="55"/>
    </row>
    <row r="465" spans="6:11" s="42" customFormat="1">
      <c r="F465" s="43"/>
      <c r="G465" s="43"/>
      <c r="K465" s="55"/>
    </row>
    <row r="466" spans="6:11" s="42" customFormat="1">
      <c r="F466" s="43"/>
      <c r="G466" s="43"/>
      <c r="K466" s="55"/>
    </row>
    <row r="467" spans="6:11" s="42" customFormat="1">
      <c r="F467" s="43"/>
      <c r="G467" s="43"/>
      <c r="K467" s="55"/>
    </row>
    <row r="468" spans="6:11" s="42" customFormat="1">
      <c r="F468" s="43"/>
      <c r="G468" s="43"/>
      <c r="K468" s="55"/>
    </row>
    <row r="469" spans="6:11" s="42" customFormat="1">
      <c r="F469" s="43"/>
      <c r="G469" s="43"/>
      <c r="K469" s="55"/>
    </row>
    <row r="470" spans="6:11" s="42" customFormat="1">
      <c r="F470" s="43"/>
      <c r="G470" s="43"/>
      <c r="K470" s="55"/>
    </row>
    <row r="471" spans="6:11" s="42" customFormat="1">
      <c r="F471" s="43"/>
      <c r="G471" s="43"/>
      <c r="K471" s="55"/>
    </row>
    <row r="472" spans="6:11" s="42" customFormat="1">
      <c r="F472" s="43"/>
      <c r="G472" s="43"/>
      <c r="K472" s="55"/>
    </row>
    <row r="473" spans="6:11" s="42" customFormat="1">
      <c r="F473" s="43"/>
      <c r="G473" s="43"/>
      <c r="K473" s="55"/>
    </row>
    <row r="474" spans="6:11" s="42" customFormat="1">
      <c r="F474" s="43"/>
      <c r="G474" s="43"/>
      <c r="K474" s="55"/>
    </row>
    <row r="475" spans="6:11" s="42" customFormat="1">
      <c r="F475" s="43"/>
      <c r="G475" s="43"/>
      <c r="K475" s="55"/>
    </row>
    <row r="476" spans="6:11" s="42" customFormat="1">
      <c r="F476" s="43"/>
      <c r="G476" s="43"/>
      <c r="K476" s="55"/>
    </row>
    <row r="477" spans="6:11" s="42" customFormat="1">
      <c r="F477" s="43"/>
      <c r="G477" s="43"/>
      <c r="K477" s="55"/>
    </row>
    <row r="478" spans="6:11" s="42" customFormat="1">
      <c r="F478" s="43"/>
      <c r="G478" s="43"/>
      <c r="K478" s="55"/>
    </row>
    <row r="479" spans="6:11" s="42" customFormat="1">
      <c r="F479" s="43"/>
      <c r="G479" s="43"/>
      <c r="K479" s="55"/>
    </row>
    <row r="480" spans="6:11" s="42" customFormat="1">
      <c r="F480" s="43"/>
      <c r="G480" s="43"/>
      <c r="K480" s="55"/>
    </row>
    <row r="481" spans="6:11" s="42" customFormat="1">
      <c r="F481" s="43"/>
      <c r="G481" s="43"/>
      <c r="K481" s="55"/>
    </row>
    <row r="482" spans="6:11" s="42" customFormat="1">
      <c r="F482" s="43"/>
      <c r="G482" s="43"/>
      <c r="K482" s="55"/>
    </row>
    <row r="483" spans="6:11" s="42" customFormat="1">
      <c r="F483" s="43"/>
      <c r="G483" s="43"/>
      <c r="K483" s="55"/>
    </row>
    <row r="484" spans="6:11" s="42" customFormat="1">
      <c r="F484" s="43"/>
      <c r="G484" s="43"/>
      <c r="K484" s="55"/>
    </row>
    <row r="485" spans="6:11" s="42" customFormat="1">
      <c r="F485" s="43"/>
      <c r="G485" s="43"/>
      <c r="K485" s="55"/>
    </row>
    <row r="486" spans="6:11" s="42" customFormat="1">
      <c r="F486" s="43"/>
      <c r="G486" s="43"/>
      <c r="K486" s="55"/>
    </row>
    <row r="487" spans="6:11" s="42" customFormat="1">
      <c r="F487" s="43"/>
      <c r="G487" s="43"/>
      <c r="K487" s="55"/>
    </row>
    <row r="488" spans="6:11" s="42" customFormat="1">
      <c r="F488" s="43"/>
      <c r="G488" s="43"/>
      <c r="K488" s="55"/>
    </row>
    <row r="489" spans="6:11" s="42" customFormat="1">
      <c r="F489" s="43"/>
      <c r="G489" s="43"/>
      <c r="K489" s="55"/>
    </row>
    <row r="490" spans="6:11" s="42" customFormat="1">
      <c r="F490" s="43"/>
      <c r="G490" s="43"/>
      <c r="K490" s="55"/>
    </row>
    <row r="491" spans="6:11" s="42" customFormat="1">
      <c r="F491" s="43"/>
      <c r="G491" s="43"/>
      <c r="K491" s="55"/>
    </row>
    <row r="492" spans="6:11" s="42" customFormat="1">
      <c r="F492" s="43"/>
      <c r="G492" s="43"/>
      <c r="K492" s="55"/>
    </row>
    <row r="493" spans="6:11" s="42" customFormat="1">
      <c r="F493" s="43"/>
      <c r="G493" s="43"/>
      <c r="K493" s="55"/>
    </row>
    <row r="494" spans="6:11" s="42" customFormat="1">
      <c r="F494" s="43"/>
      <c r="G494" s="43"/>
      <c r="K494" s="55"/>
    </row>
    <row r="495" spans="6:11" s="42" customFormat="1">
      <c r="F495" s="43"/>
      <c r="G495" s="43"/>
      <c r="K495" s="55"/>
    </row>
    <row r="496" spans="6:11" s="42" customFormat="1">
      <c r="F496" s="43"/>
      <c r="G496" s="43"/>
      <c r="K496" s="55"/>
    </row>
    <row r="497" spans="6:11" s="42" customFormat="1">
      <c r="F497" s="43"/>
      <c r="G497" s="43"/>
      <c r="K497" s="55"/>
    </row>
    <row r="498" spans="6:11" s="42" customFormat="1">
      <c r="F498" s="43"/>
      <c r="G498" s="43"/>
      <c r="K498" s="55"/>
    </row>
    <row r="499" spans="6:11" s="42" customFormat="1">
      <c r="F499" s="43"/>
      <c r="G499" s="43"/>
      <c r="K499" s="55"/>
    </row>
    <row r="500" spans="6:11" s="42" customFormat="1">
      <c r="F500" s="43"/>
      <c r="G500" s="43"/>
      <c r="K500" s="55"/>
    </row>
    <row r="501" spans="6:11" s="42" customFormat="1">
      <c r="F501" s="43"/>
      <c r="G501" s="43"/>
      <c r="K501" s="55"/>
    </row>
    <row r="502" spans="6:11" s="42" customFormat="1">
      <c r="F502" s="43"/>
      <c r="G502" s="43"/>
      <c r="K502" s="55"/>
    </row>
    <row r="503" spans="6:11" s="42" customFormat="1">
      <c r="F503" s="43"/>
      <c r="G503" s="43"/>
      <c r="K503" s="55"/>
    </row>
    <row r="504" spans="6:11" s="42" customFormat="1">
      <c r="F504" s="43"/>
      <c r="G504" s="43"/>
      <c r="K504" s="55"/>
    </row>
    <row r="505" spans="6:11" s="42" customFormat="1">
      <c r="F505" s="43"/>
      <c r="G505" s="43"/>
      <c r="K505" s="55"/>
    </row>
    <row r="506" spans="6:11" s="42" customFormat="1">
      <c r="F506" s="43"/>
      <c r="G506" s="43"/>
      <c r="K506" s="55"/>
    </row>
    <row r="507" spans="6:11" s="42" customFormat="1">
      <c r="F507" s="43"/>
      <c r="G507" s="43"/>
      <c r="K507" s="55"/>
    </row>
    <row r="508" spans="6:11" s="42" customFormat="1">
      <c r="F508" s="43"/>
      <c r="G508" s="43"/>
      <c r="K508" s="55"/>
    </row>
    <row r="509" spans="6:11" s="42" customFormat="1">
      <c r="F509" s="43"/>
      <c r="G509" s="43"/>
      <c r="K509" s="55"/>
    </row>
    <row r="510" spans="6:11" s="42" customFormat="1">
      <c r="F510" s="43"/>
      <c r="G510" s="43"/>
      <c r="K510" s="55"/>
    </row>
    <row r="511" spans="6:11" s="42" customFormat="1">
      <c r="F511" s="43"/>
      <c r="G511" s="43"/>
      <c r="K511" s="55"/>
    </row>
    <row r="512" spans="6:11" s="42" customFormat="1">
      <c r="F512" s="43"/>
      <c r="G512" s="43"/>
      <c r="K512" s="55"/>
    </row>
    <row r="513" spans="6:11" s="42" customFormat="1">
      <c r="F513" s="43"/>
      <c r="G513" s="43"/>
      <c r="K513" s="55"/>
    </row>
    <row r="514" spans="6:11" s="42" customFormat="1">
      <c r="F514" s="43"/>
      <c r="G514" s="43"/>
      <c r="K514" s="55"/>
    </row>
    <row r="515" spans="6:11" s="42" customFormat="1">
      <c r="F515" s="43"/>
      <c r="G515" s="43"/>
      <c r="K515" s="55"/>
    </row>
    <row r="516" spans="6:11" s="42" customFormat="1">
      <c r="F516" s="43"/>
      <c r="G516" s="43"/>
      <c r="K516" s="55"/>
    </row>
    <row r="517" spans="6:11" s="42" customFormat="1">
      <c r="F517" s="43"/>
      <c r="G517" s="43"/>
      <c r="K517" s="55"/>
    </row>
    <row r="518" spans="6:11" s="42" customFormat="1">
      <c r="F518" s="43"/>
      <c r="G518" s="43"/>
      <c r="K518" s="55"/>
    </row>
    <row r="519" spans="6:11" s="42" customFormat="1">
      <c r="F519" s="43"/>
      <c r="G519" s="43"/>
      <c r="K519" s="55"/>
    </row>
    <row r="520" spans="6:11" s="42" customFormat="1">
      <c r="F520" s="43"/>
      <c r="G520" s="43"/>
      <c r="K520" s="55"/>
    </row>
    <row r="521" spans="6:11" s="42" customFormat="1">
      <c r="F521" s="43"/>
      <c r="G521" s="43"/>
      <c r="K521" s="55"/>
    </row>
    <row r="522" spans="6:11" s="42" customFormat="1">
      <c r="F522" s="43"/>
      <c r="G522" s="43"/>
      <c r="K522" s="55"/>
    </row>
    <row r="523" spans="6:11" s="42" customFormat="1">
      <c r="F523" s="43"/>
      <c r="G523" s="43"/>
      <c r="K523" s="55"/>
    </row>
    <row r="524" spans="6:11" s="42" customFormat="1">
      <c r="F524" s="43"/>
      <c r="G524" s="43"/>
      <c r="K524" s="55"/>
    </row>
    <row r="525" spans="6:11" s="42" customFormat="1">
      <c r="F525" s="43"/>
      <c r="G525" s="43"/>
      <c r="K525" s="55"/>
    </row>
    <row r="526" spans="6:11" s="42" customFormat="1">
      <c r="F526" s="43"/>
      <c r="G526" s="43"/>
      <c r="K526" s="55"/>
    </row>
    <row r="527" spans="6:11" s="42" customFormat="1">
      <c r="F527" s="43"/>
      <c r="G527" s="43"/>
      <c r="K527" s="55"/>
    </row>
    <row r="528" spans="6:11" s="42" customFormat="1">
      <c r="F528" s="43"/>
      <c r="G528" s="43"/>
      <c r="K528" s="55"/>
    </row>
    <row r="529" spans="6:11" s="42" customFormat="1">
      <c r="F529" s="43"/>
      <c r="G529" s="43"/>
      <c r="K529" s="55"/>
    </row>
    <row r="530" spans="6:11" s="42" customFormat="1">
      <c r="F530" s="43"/>
      <c r="G530" s="43"/>
      <c r="K530" s="55"/>
    </row>
    <row r="531" spans="6:11" s="42" customFormat="1">
      <c r="F531" s="43"/>
      <c r="G531" s="43"/>
      <c r="K531" s="55"/>
    </row>
    <row r="532" spans="6:11" s="42" customFormat="1">
      <c r="F532" s="43"/>
      <c r="G532" s="43"/>
      <c r="K532" s="55"/>
    </row>
    <row r="533" spans="6:11" s="42" customFormat="1">
      <c r="F533" s="43"/>
      <c r="G533" s="43"/>
      <c r="K533" s="55"/>
    </row>
    <row r="534" spans="6:11" s="42" customFormat="1">
      <c r="F534" s="43"/>
      <c r="G534" s="43"/>
      <c r="K534" s="55"/>
    </row>
    <row r="535" spans="6:11" s="42" customFormat="1">
      <c r="F535" s="43"/>
      <c r="G535" s="43"/>
      <c r="K535" s="55"/>
    </row>
    <row r="536" spans="6:11" s="42" customFormat="1">
      <c r="F536" s="43"/>
      <c r="G536" s="43"/>
      <c r="K536" s="55"/>
    </row>
    <row r="537" spans="6:11" s="42" customFormat="1">
      <c r="F537" s="43"/>
      <c r="G537" s="43"/>
      <c r="K537" s="55"/>
    </row>
    <row r="538" spans="6:11" s="42" customFormat="1">
      <c r="F538" s="43"/>
      <c r="G538" s="43"/>
      <c r="K538" s="55"/>
    </row>
    <row r="539" spans="6:11" s="42" customFormat="1">
      <c r="F539" s="43"/>
      <c r="G539" s="43"/>
      <c r="K539" s="55"/>
    </row>
    <row r="540" spans="6:11" s="42" customFormat="1">
      <c r="F540" s="43"/>
      <c r="G540" s="43"/>
      <c r="K540" s="55"/>
    </row>
    <row r="541" spans="6:11" s="42" customFormat="1">
      <c r="F541" s="43"/>
      <c r="G541" s="43"/>
      <c r="K541" s="55"/>
    </row>
    <row r="542" spans="6:11" s="42" customFormat="1">
      <c r="F542" s="43"/>
      <c r="G542" s="43"/>
      <c r="K542" s="55"/>
    </row>
    <row r="543" spans="6:11" s="42" customFormat="1">
      <c r="F543" s="43"/>
      <c r="G543" s="43"/>
      <c r="K543" s="55"/>
    </row>
    <row r="544" spans="6:11" s="42" customFormat="1">
      <c r="F544" s="43"/>
      <c r="G544" s="43"/>
      <c r="K544" s="55"/>
    </row>
    <row r="545" spans="6:11" s="42" customFormat="1">
      <c r="F545" s="43"/>
      <c r="G545" s="43"/>
      <c r="K545" s="55"/>
    </row>
    <row r="546" spans="6:11" s="42" customFormat="1">
      <c r="F546" s="43"/>
      <c r="G546" s="43"/>
      <c r="K546" s="55"/>
    </row>
    <row r="547" spans="6:11" s="42" customFormat="1">
      <c r="F547" s="43"/>
      <c r="G547" s="43"/>
      <c r="K547" s="55"/>
    </row>
    <row r="548" spans="6:11" s="42" customFormat="1">
      <c r="F548" s="43"/>
      <c r="G548" s="43"/>
      <c r="K548" s="55"/>
    </row>
    <row r="549" spans="6:11" s="42" customFormat="1">
      <c r="F549" s="43"/>
      <c r="G549" s="43"/>
      <c r="K549" s="55"/>
    </row>
    <row r="550" spans="6:11" s="42" customFormat="1">
      <c r="F550" s="43"/>
      <c r="G550" s="43"/>
      <c r="K550" s="55"/>
    </row>
    <row r="551" spans="6:11" s="42" customFormat="1">
      <c r="F551" s="43"/>
      <c r="G551" s="43"/>
      <c r="K551" s="55"/>
    </row>
    <row r="552" spans="6:11" s="42" customFormat="1">
      <c r="F552" s="43"/>
      <c r="G552" s="43"/>
      <c r="K552" s="55"/>
    </row>
    <row r="553" spans="6:11" s="42" customFormat="1">
      <c r="F553" s="43"/>
      <c r="G553" s="43"/>
      <c r="K553" s="55"/>
    </row>
    <row r="554" spans="6:11" s="42" customFormat="1">
      <c r="F554" s="43"/>
      <c r="G554" s="43"/>
      <c r="K554" s="55"/>
    </row>
    <row r="555" spans="6:11" s="42" customFormat="1">
      <c r="F555" s="43"/>
      <c r="G555" s="43"/>
      <c r="K555" s="55"/>
    </row>
    <row r="556" spans="6:11" s="42" customFormat="1">
      <c r="F556" s="43"/>
      <c r="G556" s="43"/>
      <c r="K556" s="55"/>
    </row>
    <row r="557" spans="6:11" s="42" customFormat="1">
      <c r="F557" s="43"/>
      <c r="G557" s="43"/>
      <c r="K557" s="55"/>
    </row>
    <row r="558" spans="6:11" s="42" customFormat="1">
      <c r="F558" s="43"/>
      <c r="G558" s="43"/>
      <c r="K558" s="55"/>
    </row>
    <row r="559" spans="6:11" s="42" customFormat="1">
      <c r="F559" s="43"/>
      <c r="G559" s="43"/>
      <c r="K559" s="55"/>
    </row>
    <row r="560" spans="6:11" s="42" customFormat="1">
      <c r="F560" s="43"/>
      <c r="G560" s="43"/>
      <c r="K560" s="55"/>
    </row>
    <row r="561" spans="6:11" s="42" customFormat="1">
      <c r="F561" s="43"/>
      <c r="G561" s="43"/>
      <c r="K561" s="55"/>
    </row>
    <row r="562" spans="6:11" s="42" customFormat="1">
      <c r="F562" s="43"/>
      <c r="G562" s="43"/>
      <c r="K562" s="55"/>
    </row>
    <row r="563" spans="6:11" s="42" customFormat="1">
      <c r="F563" s="43"/>
      <c r="G563" s="43"/>
      <c r="K563" s="55"/>
    </row>
    <row r="564" spans="6:11" s="42" customFormat="1">
      <c r="F564" s="43"/>
      <c r="G564" s="43"/>
      <c r="K564" s="55"/>
    </row>
    <row r="565" spans="6:11" s="42" customFormat="1">
      <c r="F565" s="43"/>
      <c r="G565" s="43"/>
      <c r="K565" s="55"/>
    </row>
    <row r="566" spans="6:11" s="42" customFormat="1">
      <c r="F566" s="43"/>
      <c r="G566" s="43"/>
      <c r="K566" s="55"/>
    </row>
    <row r="567" spans="6:11" s="42" customFormat="1">
      <c r="F567" s="43"/>
      <c r="G567" s="43"/>
      <c r="K567" s="55"/>
    </row>
    <row r="568" spans="6:11" s="42" customFormat="1">
      <c r="F568" s="43"/>
      <c r="G568" s="43"/>
      <c r="K568" s="55"/>
    </row>
    <row r="569" spans="6:11" s="42" customFormat="1">
      <c r="F569" s="43"/>
      <c r="G569" s="43"/>
      <c r="K569" s="55"/>
    </row>
    <row r="570" spans="6:11" s="42" customFormat="1">
      <c r="F570" s="43"/>
      <c r="G570" s="43"/>
      <c r="K570" s="55"/>
    </row>
    <row r="571" spans="6:11" s="42" customFormat="1">
      <c r="F571" s="43"/>
      <c r="G571" s="43"/>
      <c r="K571" s="55"/>
    </row>
    <row r="572" spans="6:11" s="42" customFormat="1">
      <c r="F572" s="43"/>
      <c r="G572" s="43"/>
      <c r="K572" s="55"/>
    </row>
    <row r="573" spans="6:11" s="42" customFormat="1">
      <c r="F573" s="43"/>
      <c r="G573" s="43"/>
      <c r="K573" s="55"/>
    </row>
  </sheetData>
  <mergeCells count="322">
    <mergeCell ref="G242:H242"/>
    <mergeCell ref="G243:H243"/>
    <mergeCell ref="B281:J281"/>
    <mergeCell ref="B282:J282"/>
    <mergeCell ref="B283:J283"/>
    <mergeCell ref="D237:F237"/>
    <mergeCell ref="D238:F238"/>
    <mergeCell ref="D239:F239"/>
    <mergeCell ref="D240:F240"/>
    <mergeCell ref="G237:H237"/>
    <mergeCell ref="G238:H238"/>
    <mergeCell ref="G239:H239"/>
    <mergeCell ref="G240:H240"/>
    <mergeCell ref="B256:D256"/>
    <mergeCell ref="E256:G256"/>
    <mergeCell ref="H256:I256"/>
    <mergeCell ref="B257:D257"/>
    <mergeCell ref="E257:G257"/>
    <mergeCell ref="H257:I257"/>
    <mergeCell ref="B258:D260"/>
    <mergeCell ref="B280:J280"/>
    <mergeCell ref="C229:C231"/>
    <mergeCell ref="D229:E231"/>
    <mergeCell ref="B252:J252"/>
    <mergeCell ref="B253:J253"/>
    <mergeCell ref="B254:J254"/>
    <mergeCell ref="B255:J255"/>
    <mergeCell ref="B235:I235"/>
    <mergeCell ref="D236:F236"/>
    <mergeCell ref="G236:H236"/>
    <mergeCell ref="D241:F241"/>
    <mergeCell ref="G241:H241"/>
    <mergeCell ref="B244:J244"/>
    <mergeCell ref="B245:D245"/>
    <mergeCell ref="E245:J245"/>
    <mergeCell ref="B246:J246"/>
    <mergeCell ref="B247:D247"/>
    <mergeCell ref="E247:J247"/>
    <mergeCell ref="B248:J248"/>
    <mergeCell ref="I216:J216"/>
    <mergeCell ref="B251:D251"/>
    <mergeCell ref="E251:J251"/>
    <mergeCell ref="I221:J221"/>
    <mergeCell ref="C210:C215"/>
    <mergeCell ref="D210:E215"/>
    <mergeCell ref="F210:F215"/>
    <mergeCell ref="G210:G215"/>
    <mergeCell ref="H210:H215"/>
    <mergeCell ref="B249:D249"/>
    <mergeCell ref="E249:J249"/>
    <mergeCell ref="B250:J250"/>
    <mergeCell ref="H232:H234"/>
    <mergeCell ref="I232:J232"/>
    <mergeCell ref="F229:F231"/>
    <mergeCell ref="G229:G231"/>
    <mergeCell ref="H229:H231"/>
    <mergeCell ref="I229:J229"/>
    <mergeCell ref="C232:C234"/>
    <mergeCell ref="D232:E234"/>
    <mergeCell ref="F232:F234"/>
    <mergeCell ref="G232:G234"/>
    <mergeCell ref="D242:F242"/>
    <mergeCell ref="D243:F243"/>
    <mergeCell ref="C123:D123"/>
    <mergeCell ref="C124:D124"/>
    <mergeCell ref="B198:J198"/>
    <mergeCell ref="C206:C209"/>
    <mergeCell ref="D206:E209"/>
    <mergeCell ref="F206:F209"/>
    <mergeCell ref="G206:G209"/>
    <mergeCell ref="H206:H209"/>
    <mergeCell ref="I206:J206"/>
    <mergeCell ref="B191:J191"/>
    <mergeCell ref="B197:E197"/>
    <mergeCell ref="F197:J197"/>
    <mergeCell ref="B192:E192"/>
    <mergeCell ref="F192:J192"/>
    <mergeCell ref="B193:E194"/>
    <mergeCell ref="F193:I193"/>
    <mergeCell ref="F194:I194"/>
    <mergeCell ref="B196:E196"/>
    <mergeCell ref="F196:J196"/>
    <mergeCell ref="C139:D139"/>
    <mergeCell ref="C140:D140"/>
    <mergeCell ref="C141:D141"/>
    <mergeCell ref="C142:D142"/>
    <mergeCell ref="C143:D143"/>
    <mergeCell ref="C119:D119"/>
    <mergeCell ref="C120:D120"/>
    <mergeCell ref="C121:D121"/>
    <mergeCell ref="C122:D122"/>
    <mergeCell ref="C221:C228"/>
    <mergeCell ref="D221:E228"/>
    <mergeCell ref="E183:J183"/>
    <mergeCell ref="B184:J184"/>
    <mergeCell ref="D199:J199"/>
    <mergeCell ref="B185:J185"/>
    <mergeCell ref="D186:J186"/>
    <mergeCell ref="I187:J187"/>
    <mergeCell ref="B189:J189"/>
    <mergeCell ref="I188:J188"/>
    <mergeCell ref="D190:J190"/>
    <mergeCell ref="B190:C190"/>
    <mergeCell ref="B183:D183"/>
    <mergeCell ref="B186:B187"/>
    <mergeCell ref="C186:C187"/>
    <mergeCell ref="F221:F228"/>
    <mergeCell ref="G221:G228"/>
    <mergeCell ref="H221:H228"/>
    <mergeCell ref="B195:E195"/>
    <mergeCell ref="F195:J195"/>
    <mergeCell ref="C114:D114"/>
    <mergeCell ref="C115:D115"/>
    <mergeCell ref="C116:D116"/>
    <mergeCell ref="C117:D117"/>
    <mergeCell ref="C118:D118"/>
    <mergeCell ref="C109:D109"/>
    <mergeCell ref="C110:D110"/>
    <mergeCell ref="C111:D111"/>
    <mergeCell ref="C112:D112"/>
    <mergeCell ref="C113:D113"/>
    <mergeCell ref="C106:D106"/>
    <mergeCell ref="C104:D104"/>
    <mergeCell ref="C105:D105"/>
    <mergeCell ref="C107:D107"/>
    <mergeCell ref="C108:D108"/>
    <mergeCell ref="C99:D99"/>
    <mergeCell ref="C100:D100"/>
    <mergeCell ref="C101:D101"/>
    <mergeCell ref="C102:D102"/>
    <mergeCell ref="C103:D103"/>
    <mergeCell ref="C95:D95"/>
    <mergeCell ref="C96:D96"/>
    <mergeCell ref="C97:D97"/>
    <mergeCell ref="C98:D98"/>
    <mergeCell ref="C87:D87"/>
    <mergeCell ref="C88:D88"/>
    <mergeCell ref="C89:D89"/>
    <mergeCell ref="C90:D90"/>
    <mergeCell ref="C91:D91"/>
    <mergeCell ref="C92:D92"/>
    <mergeCell ref="C93:D93"/>
    <mergeCell ref="C94:D94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71:D71"/>
    <mergeCell ref="C72:D72"/>
    <mergeCell ref="C73:D73"/>
    <mergeCell ref="C74:D74"/>
    <mergeCell ref="C75:D75"/>
    <mergeCell ref="C76:D76"/>
    <mergeCell ref="C77:D77"/>
    <mergeCell ref="C48:D48"/>
    <mergeCell ref="C49:D49"/>
    <mergeCell ref="C50:D50"/>
    <mergeCell ref="C51:D51"/>
    <mergeCell ref="C52:D52"/>
    <mergeCell ref="C53:D53"/>
    <mergeCell ref="C54:D54"/>
    <mergeCell ref="C55:D55"/>
    <mergeCell ref="C58:D58"/>
    <mergeCell ref="C56:D56"/>
    <mergeCell ref="C57:D57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B125:B131"/>
    <mergeCell ref="B132:B140"/>
    <mergeCell ref="B141:B149"/>
    <mergeCell ref="C70:D70"/>
    <mergeCell ref="C125:D125"/>
    <mergeCell ref="C126:D126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35:D135"/>
    <mergeCell ref="C136:D136"/>
    <mergeCell ref="C137:D137"/>
    <mergeCell ref="C138:D138"/>
    <mergeCell ref="B150:B158"/>
    <mergeCell ref="B159:B165"/>
    <mergeCell ref="B166:B173"/>
    <mergeCell ref="B174:B182"/>
    <mergeCell ref="B63:B68"/>
    <mergeCell ref="B69:B74"/>
    <mergeCell ref="B75:B80"/>
    <mergeCell ref="B81:B86"/>
    <mergeCell ref="B87:B92"/>
    <mergeCell ref="B93:B100"/>
    <mergeCell ref="B101:B108"/>
    <mergeCell ref="B109:B116"/>
    <mergeCell ref="B117:B124"/>
    <mergeCell ref="B8:J8"/>
    <mergeCell ref="J9:J12"/>
    <mergeCell ref="A1:J1"/>
    <mergeCell ref="A3:J3"/>
    <mergeCell ref="A5:J5"/>
    <mergeCell ref="A6:J6"/>
    <mergeCell ref="B31:J31"/>
    <mergeCell ref="G32:J32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32:F32"/>
    <mergeCell ref="B33:J33"/>
    <mergeCell ref="B34:J34"/>
    <mergeCell ref="I35:J35"/>
    <mergeCell ref="B37:J37"/>
    <mergeCell ref="G38:J38"/>
    <mergeCell ref="G39:J39"/>
    <mergeCell ref="B38:F38"/>
    <mergeCell ref="B39:F39"/>
    <mergeCell ref="B35:C35"/>
    <mergeCell ref="D35:E35"/>
    <mergeCell ref="B36:C36"/>
    <mergeCell ref="D36:E36"/>
    <mergeCell ref="I36:J36"/>
    <mergeCell ref="B284:J284"/>
    <mergeCell ref="B285:J285"/>
    <mergeCell ref="B286:J286"/>
    <mergeCell ref="B287:J287"/>
    <mergeCell ref="F200:F202"/>
    <mergeCell ref="G200:G202"/>
    <mergeCell ref="H200:H202"/>
    <mergeCell ref="I203:J203"/>
    <mergeCell ref="I200:J200"/>
    <mergeCell ref="I201:J201"/>
    <mergeCell ref="D200:E202"/>
    <mergeCell ref="C203:C205"/>
    <mergeCell ref="D203:E205"/>
    <mergeCell ref="F203:F205"/>
    <mergeCell ref="G203:G205"/>
    <mergeCell ref="H203:H205"/>
    <mergeCell ref="B199:B202"/>
    <mergeCell ref="C199:C202"/>
    <mergeCell ref="I210:J210"/>
    <mergeCell ref="C216:C220"/>
    <mergeCell ref="D216:E220"/>
    <mergeCell ref="F216:F220"/>
    <mergeCell ref="G216:G220"/>
    <mergeCell ref="H216:H220"/>
    <mergeCell ref="B55:B62"/>
    <mergeCell ref="I45:J45"/>
    <mergeCell ref="B42:J42"/>
    <mergeCell ref="I40:J40"/>
    <mergeCell ref="I41:J41"/>
    <mergeCell ref="B43:B46"/>
    <mergeCell ref="C47:D47"/>
    <mergeCell ref="B40:F41"/>
    <mergeCell ref="G45:H45"/>
    <mergeCell ref="E45:F45"/>
    <mergeCell ref="C43:D46"/>
    <mergeCell ref="B47:B54"/>
    <mergeCell ref="E43:J43"/>
    <mergeCell ref="E44:J44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80:D180"/>
    <mergeCell ref="C181:D181"/>
    <mergeCell ref="C182:D182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</mergeCells>
  <hyperlinks>
    <hyperlink ref="H257" r:id="rId1"/>
    <hyperlink ref="J242" r:id="rId2"/>
    <hyperlink ref="J243" r:id="rId3"/>
  </hyperlinks>
  <pageMargins left="0.25" right="0.25" top="0.34" bottom="0.32" header="0.26" footer="0.26"/>
  <pageSetup scale="9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2016-04-29T16:42:16Z</dcterms:modified>
</cp:coreProperties>
</file>