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92" i="1"/>
  <c r="J89"/>
  <c r="J93"/>
  <c r="F67"/>
  <c r="H67" s="1"/>
  <c r="E67"/>
  <c r="G67" s="1"/>
  <c r="F66"/>
  <c r="E66"/>
  <c r="F65"/>
  <c r="H65" s="1"/>
  <c r="E65"/>
  <c r="G65" s="1"/>
  <c r="F64"/>
  <c r="E64"/>
  <c r="F63"/>
  <c r="H63" s="1"/>
  <c r="E63"/>
  <c r="G63" s="1"/>
  <c r="F62"/>
  <c r="E62"/>
  <c r="F61"/>
  <c r="H61" s="1"/>
  <c r="E61"/>
  <c r="G61" s="1"/>
  <c r="F60"/>
  <c r="E60"/>
  <c r="F59"/>
  <c r="H59" s="1"/>
  <c r="E59"/>
  <c r="G59" s="1"/>
  <c r="F58"/>
  <c r="E58"/>
  <c r="F57"/>
  <c r="H57" s="1"/>
  <c r="E57"/>
  <c r="G57" s="1"/>
  <c r="F56"/>
  <c r="E56"/>
  <c r="F55"/>
  <c r="H55" s="1"/>
  <c r="E55"/>
  <c r="G55" s="1"/>
  <c r="F54"/>
  <c r="E54"/>
  <c r="F53"/>
  <c r="H53" s="1"/>
  <c r="E53"/>
  <c r="G53" s="1"/>
  <c r="F52"/>
  <c r="E52"/>
  <c r="F51"/>
  <c r="H51" s="1"/>
  <c r="E51"/>
  <c r="G51" s="1"/>
  <c r="F50"/>
  <c r="E50"/>
  <c r="F49"/>
  <c r="H49" s="1"/>
  <c r="E49"/>
  <c r="G49" s="1"/>
  <c r="F48"/>
  <c r="E48"/>
  <c r="F47"/>
  <c r="H47" s="1"/>
  <c r="E47"/>
  <c r="G47" s="1"/>
  <c r="F46"/>
  <c r="E46"/>
  <c r="F45"/>
  <c r="H45" s="1"/>
  <c r="E45"/>
  <c r="G45" s="1"/>
  <c r="F44"/>
  <c r="E44"/>
  <c r="F43"/>
  <c r="H43" s="1"/>
  <c r="E43"/>
  <c r="G43" s="1"/>
  <c r="F42"/>
  <c r="E42"/>
  <c r="F41"/>
  <c r="H41" s="1"/>
  <c r="E41"/>
  <c r="G41" s="1"/>
  <c r="F40"/>
  <c r="E40"/>
  <c r="F38"/>
  <c r="E38"/>
  <c r="F36"/>
  <c r="E36"/>
  <c r="F39"/>
  <c r="H39" s="1"/>
  <c r="F37"/>
  <c r="H37" s="1"/>
  <c r="E39"/>
  <c r="G39" s="1"/>
  <c r="E37"/>
  <c r="G37" s="1"/>
  <c r="J90" l="1"/>
</calcChain>
</file>

<file path=xl/sharedStrings.xml><?xml version="1.0" encoding="utf-8"?>
<sst xmlns="http://schemas.openxmlformats.org/spreadsheetml/2006/main" count="186" uniqueCount="139">
  <si>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</si>
  <si>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</si>
  <si>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</si>
  <si>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</si>
  <si>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</si>
  <si>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</si>
  <si>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</si>
  <si>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</si>
  <si>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</si>
  <si>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</si>
  <si>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</si>
  <si>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</si>
  <si>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</si>
  <si>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</si>
  <si>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</si>
  <si>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</si>
  <si>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</si>
  <si>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</si>
  <si>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</si>
  <si>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</si>
  <si>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</si>
  <si>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</si>
  <si>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</si>
  <si>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</si>
  <si>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</si>
  <si>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</si>
  <si>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</si>
  <si>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</si>
  <si>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</si>
  <si>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</si>
  <si>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</si>
  <si>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</si>
  <si>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</si>
  <si>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</si>
  <si>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</si>
  <si>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</si>
  <si>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</si>
  <si>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</si>
  <si>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</si>
  <si>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</si>
  <si>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</si>
  <si>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</si>
  <si>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</si>
  <si>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</si>
  <si>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</si>
  <si>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</si>
  <si>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</si>
  <si>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</si>
  <si>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</si>
  <si>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</si>
  <si>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</si>
  <si>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</si>
  <si>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</si>
  <si>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</si>
  <si>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</si>
  <si>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</si>
  <si>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</si>
  <si>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</si>
  <si>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</si>
  <si>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</si>
  <si>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</si>
  <si>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</si>
  <si>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</si>
  <si>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</si>
  <si>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</si>
  <si>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</si>
  <si>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</si>
  <si>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</si>
  <si>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</si>
  <si>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</si>
  <si>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</si>
  <si>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</si>
  <si>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</si>
  <si>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</si>
  <si>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</si>
  <si>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</si>
  <si>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</si>
  <si>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</si>
  <si>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</si>
  <si>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</si>
  <si>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</si>
  <si>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</si>
  <si>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</si>
  <si>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</si>
  <si>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</si>
  <si>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</si>
  <si>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</si>
  <si>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</si>
  <si>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</si>
  <si>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</si>
  <si>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</si>
  <si>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</si>
  <si>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</si>
  <si>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</si>
  <si>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Մերժված հայտեր չկան:</t>
  </si>
  <si>
    <t>25.12.2016թ.</t>
  </si>
  <si>
    <t xml:space="preserve">ՇՀ ԸՆԹԱՑԱԿԱՐԳԻ ԾԱԾԿԱԳԻՐԸ՝ ՀՀ ԿԱ Ո-ՇՀԾՁԲ-15/3-ՏՄՍ/2016/ՃՈ </t>
  </si>
  <si>
    <t>Պատվիրատուն` ՀՀ ԿԱ ոստիկանությունը, որը գտնվում է Նալբանդյան 130 հասցեում, ստորև ներկայացնում է ՀՀ ԿԱ Ո-ՇՀԾՁԲ-15/3-ՏՄՍ/2016/ՃՈ ծածկագրով հայտարարված ՇՀ ընթացակարգի արդյունքում կնքված պայմանագրի /երի/ մասին տեղեկատվությունը։</t>
  </si>
  <si>
    <t>ԳԱԶԵԼ, ԳԱԶ/բեռնատար/, ՊԱԶ մակնիշի ա/մ</t>
  </si>
  <si>
    <t>4.ՎԱԶ մակնիշի առջևի տանող ա/մ</t>
  </si>
  <si>
    <t>ՎԱԶ մակնիշի հետևի տանող ա/մ</t>
  </si>
  <si>
    <t>4x4 տիպի ավտոմեքենաներ (Նիվա, ՈՒԱԶ)</t>
  </si>
  <si>
    <t>5-տեղանոց մարդատար առջևի տանող ա/մ</t>
  </si>
  <si>
    <t>5-տեղանոց մարդատար հետևի տանող ա/մ</t>
  </si>
  <si>
    <t>4x4 տիպի ավտոմեքենաներ</t>
  </si>
  <si>
    <t>Միկրոավտոբուս, մինիվեն տիպի ա/մ</t>
  </si>
  <si>
    <t>Օ6</t>
  </si>
  <si>
    <t>16.03.2016թ.</t>
  </si>
  <si>
    <t>&lt;&lt;Ֆլեշ Մոտորս&gt;&gt; ՍՊԸ</t>
  </si>
  <si>
    <t>&lt;&lt;Մ ԲԻ Ռ&gt;&gt; ՍՊԸ</t>
  </si>
  <si>
    <t>Չափաբաժին 2</t>
  </si>
  <si>
    <t>Չափաբաժին 3</t>
  </si>
  <si>
    <t>Չափաբաժին 4</t>
  </si>
  <si>
    <t>Չափաբաժին 5</t>
  </si>
  <si>
    <t>&lt;&lt;Գարանտսերվիս&gt;&gt; ՍՊԸ</t>
  </si>
  <si>
    <t>Չափաբաժին 6</t>
  </si>
  <si>
    <t>Չափաբաժին 7</t>
  </si>
  <si>
    <t>Չափաբաժին 8</t>
  </si>
  <si>
    <t>27.04.2016թ.</t>
  </si>
  <si>
    <t>03.05.2016թ.</t>
  </si>
  <si>
    <t>25.04.2016թ.</t>
  </si>
  <si>
    <t>10.06.2016թ.</t>
  </si>
  <si>
    <t>15.06.2016թ.</t>
  </si>
  <si>
    <t>27.06.2016թ.</t>
  </si>
  <si>
    <t>1; 3-8</t>
  </si>
  <si>
    <t>ՀՀ ԿԱ Ո-ՇՀԾՁԲ-15/3-16-ՏՄՍ/2016/ՃՈ</t>
  </si>
  <si>
    <t>Ծրագիր` 03.01.01.06</t>
  </si>
  <si>
    <t>ՀՀ ԿԱ Ո-ՇՀԾՁԲ-15/3-21-ՏՄՍ/2016/ՃՈ</t>
  </si>
  <si>
    <t>/1510012745550100/</t>
  </si>
  <si>
    <t>/00873228/</t>
  </si>
  <si>
    <t xml:space="preserve"> info@flashmotors.am</t>
  </si>
  <si>
    <t>ք. Երևան, Ռուբինյանց փ. 31 
Հեռ. (060)522555, (091)522855</t>
  </si>
  <si>
    <t>/220083335012000/</t>
  </si>
  <si>
    <t>/08417829/</t>
  </si>
  <si>
    <t xml:space="preserve">m-bi-r@mail.ru </t>
  </si>
  <si>
    <t xml:space="preserve">«Մ-ԲԻ-Ռ» ՍՊԸ </t>
  </si>
  <si>
    <t>ք. Երևան, Մյասնիկյան 22/4
 Հեռ. (055)558550</t>
  </si>
  <si>
    <t>Տրանսպորտային միջոցների տեխնիկական սպասարկման ծառայություններ</t>
  </si>
  <si>
    <t>դրամ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</si>
</sst>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color theme="0"/>
      <name val="GHEA Grapalat"/>
      <family val="3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0" fillId="0" borderId="7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-bi-r@mail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3"/>
  <sheetViews>
    <sheetView tabSelected="1" topLeftCell="A82" zoomScale="130" zoomScaleNormal="130" workbookViewId="0">
      <selection activeCell="F126" sqref="F12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52" t="s">
        <v>9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1" ht="12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52" t="s">
        <v>10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1" ht="1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52" t="s">
        <v>96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1" ht="45" customHeight="1">
      <c r="A6" s="153" t="s">
        <v>97</v>
      </c>
      <c r="B6" s="153"/>
      <c r="C6" s="153"/>
      <c r="D6" s="153"/>
      <c r="E6" s="153"/>
      <c r="F6" s="153"/>
      <c r="G6" s="153"/>
      <c r="H6" s="153"/>
      <c r="I6" s="153"/>
      <c r="J6" s="153"/>
    </row>
    <row r="7" spans="1:11" ht="12.75" customHeight="1">
      <c r="B7" s="75" t="s">
        <v>1</v>
      </c>
      <c r="C7" s="75"/>
      <c r="D7" s="75"/>
      <c r="E7" s="75"/>
      <c r="F7" s="75"/>
      <c r="G7" s="75"/>
      <c r="H7" s="75"/>
      <c r="I7" s="75"/>
      <c r="J7" s="75"/>
    </row>
    <row r="8" spans="1:11" ht="11.25" customHeight="1">
      <c r="B8" s="107" t="s">
        <v>2</v>
      </c>
      <c r="C8" s="107" t="s">
        <v>3</v>
      </c>
      <c r="D8" s="107" t="s">
        <v>4</v>
      </c>
      <c r="E8" s="76" t="s">
        <v>5</v>
      </c>
      <c r="F8" s="87"/>
      <c r="G8" s="76" t="s">
        <v>6</v>
      </c>
      <c r="H8" s="87"/>
      <c r="I8" s="88" t="s">
        <v>7</v>
      </c>
      <c r="J8" s="107" t="s">
        <v>83</v>
      </c>
    </row>
    <row r="9" spans="1:11" ht="10.5" customHeight="1">
      <c r="B9" s="108"/>
      <c r="C9" s="108"/>
      <c r="D9" s="108"/>
      <c r="E9" s="159" t="s">
        <v>82</v>
      </c>
      <c r="F9" s="82" t="s">
        <v>0</v>
      </c>
      <c r="G9" s="76" t="s">
        <v>8</v>
      </c>
      <c r="H9" s="87"/>
      <c r="I9" s="156"/>
      <c r="J9" s="108"/>
    </row>
    <row r="10" spans="1:11" ht="12.75" customHeight="1">
      <c r="B10" s="108"/>
      <c r="C10" s="108"/>
      <c r="D10" s="108"/>
      <c r="E10" s="160"/>
      <c r="F10" s="83"/>
      <c r="G10" s="157" t="s">
        <v>82</v>
      </c>
      <c r="H10" s="107" t="s">
        <v>0</v>
      </c>
      <c r="I10" s="156"/>
      <c r="J10" s="108"/>
    </row>
    <row r="11" spans="1:11" ht="12.75" customHeight="1">
      <c r="B11" s="108"/>
      <c r="C11" s="108"/>
      <c r="D11" s="108"/>
      <c r="E11" s="160"/>
      <c r="F11" s="83"/>
      <c r="G11" s="158"/>
      <c r="H11" s="108"/>
      <c r="I11" s="156"/>
      <c r="J11" s="109"/>
    </row>
    <row r="12" spans="1:11" s="7" customFormat="1" ht="13.5" customHeight="1">
      <c r="B12" s="161">
        <v>1</v>
      </c>
      <c r="C12" s="107" t="s">
        <v>137</v>
      </c>
      <c r="D12" s="107" t="s">
        <v>138</v>
      </c>
      <c r="E12" s="107">
        <v>1</v>
      </c>
      <c r="F12" s="107">
        <v>1</v>
      </c>
      <c r="G12" s="107">
        <v>33230000</v>
      </c>
      <c r="H12" s="88">
        <v>33230000</v>
      </c>
      <c r="I12" s="6" t="s">
        <v>98</v>
      </c>
      <c r="J12" s="6" t="s">
        <v>98</v>
      </c>
      <c r="K12" s="49">
        <v>410</v>
      </c>
    </row>
    <row r="13" spans="1:11" s="7" customFormat="1" ht="13.5" customHeight="1">
      <c r="B13" s="162"/>
      <c r="C13" s="108"/>
      <c r="D13" s="108"/>
      <c r="E13" s="108"/>
      <c r="F13" s="108"/>
      <c r="G13" s="108"/>
      <c r="H13" s="90"/>
      <c r="I13" s="5" t="s">
        <v>99</v>
      </c>
      <c r="J13" s="5" t="s">
        <v>99</v>
      </c>
      <c r="K13" s="49"/>
    </row>
    <row r="14" spans="1:11" s="7" customFormat="1" ht="13.5" customHeight="1">
      <c r="B14" s="162"/>
      <c r="C14" s="108"/>
      <c r="D14" s="108"/>
      <c r="E14" s="108"/>
      <c r="F14" s="108"/>
      <c r="G14" s="108"/>
      <c r="H14" s="90"/>
      <c r="I14" s="6" t="s">
        <v>100</v>
      </c>
      <c r="J14" s="6" t="s">
        <v>100</v>
      </c>
      <c r="K14" s="49"/>
    </row>
    <row r="15" spans="1:11" s="7" customFormat="1" ht="13.5" customHeight="1">
      <c r="B15" s="162"/>
      <c r="C15" s="108"/>
      <c r="D15" s="108"/>
      <c r="E15" s="108"/>
      <c r="F15" s="108"/>
      <c r="G15" s="108"/>
      <c r="H15" s="90"/>
      <c r="I15" s="6" t="s">
        <v>101</v>
      </c>
      <c r="J15" s="6" t="s">
        <v>101</v>
      </c>
      <c r="K15" s="49"/>
    </row>
    <row r="16" spans="1:11" s="7" customFormat="1" ht="13.5" customHeight="1">
      <c r="B16" s="162"/>
      <c r="C16" s="108"/>
      <c r="D16" s="108"/>
      <c r="E16" s="108"/>
      <c r="F16" s="108"/>
      <c r="G16" s="108"/>
      <c r="H16" s="90"/>
      <c r="I16" s="6" t="s">
        <v>102</v>
      </c>
      <c r="J16" s="6" t="s">
        <v>102</v>
      </c>
      <c r="K16" s="49"/>
    </row>
    <row r="17" spans="2:11" s="7" customFormat="1" ht="13.5" customHeight="1">
      <c r="B17" s="162"/>
      <c r="C17" s="108"/>
      <c r="D17" s="108"/>
      <c r="E17" s="108"/>
      <c r="F17" s="108"/>
      <c r="G17" s="108"/>
      <c r="H17" s="90"/>
      <c r="I17" s="6" t="s">
        <v>103</v>
      </c>
      <c r="J17" s="6" t="s">
        <v>103</v>
      </c>
      <c r="K17" s="49"/>
    </row>
    <row r="18" spans="2:11" s="7" customFormat="1" ht="13.5" customHeight="1">
      <c r="B18" s="162"/>
      <c r="C18" s="108"/>
      <c r="D18" s="108"/>
      <c r="E18" s="108"/>
      <c r="F18" s="108"/>
      <c r="G18" s="108"/>
      <c r="H18" s="90"/>
      <c r="I18" s="6" t="s">
        <v>104</v>
      </c>
      <c r="J18" s="6" t="s">
        <v>104</v>
      </c>
      <c r="K18" s="49"/>
    </row>
    <row r="19" spans="2:11" s="7" customFormat="1" ht="13.5" customHeight="1">
      <c r="B19" s="163"/>
      <c r="C19" s="109"/>
      <c r="D19" s="109"/>
      <c r="E19" s="109"/>
      <c r="F19" s="109"/>
      <c r="G19" s="109"/>
      <c r="H19" s="92"/>
      <c r="I19" s="6" t="s">
        <v>105</v>
      </c>
      <c r="J19" s="6" t="s">
        <v>105</v>
      </c>
      <c r="K19" s="49"/>
    </row>
    <row r="20" spans="2:11" ht="13.5" customHeight="1">
      <c r="B20" s="154"/>
      <c r="C20" s="155"/>
      <c r="D20" s="154"/>
      <c r="E20" s="155"/>
      <c r="F20" s="155"/>
      <c r="G20" s="154"/>
      <c r="H20" s="154"/>
      <c r="I20" s="155"/>
      <c r="J20" s="154"/>
    </row>
    <row r="21" spans="2:11" ht="13.5" customHeight="1">
      <c r="B21" s="78" t="s">
        <v>11</v>
      </c>
      <c r="C21" s="79"/>
      <c r="D21" s="79"/>
      <c r="E21" s="79"/>
      <c r="F21" s="80"/>
      <c r="G21" s="76" t="s">
        <v>12</v>
      </c>
      <c r="H21" s="114"/>
      <c r="I21" s="114"/>
      <c r="J21" s="87"/>
    </row>
    <row r="22" spans="2:11" ht="13.5" customHeight="1">
      <c r="B22" s="61"/>
      <c r="C22" s="62"/>
      <c r="D22" s="62"/>
      <c r="E22" s="62"/>
      <c r="F22" s="62"/>
      <c r="G22" s="62"/>
      <c r="H22" s="62"/>
      <c r="I22" s="62"/>
      <c r="J22" s="63"/>
    </row>
    <row r="23" spans="2:11" ht="13.5" customHeight="1">
      <c r="B23" s="135" t="s">
        <v>13</v>
      </c>
      <c r="C23" s="136"/>
      <c r="D23" s="136"/>
      <c r="E23" s="136"/>
      <c r="F23" s="136"/>
      <c r="G23" s="136"/>
      <c r="H23" s="136"/>
      <c r="I23" s="136"/>
      <c r="J23" s="137"/>
    </row>
    <row r="24" spans="2:11" ht="13.5" customHeight="1">
      <c r="B24" s="104" t="s">
        <v>14</v>
      </c>
      <c r="C24" s="104"/>
      <c r="D24" s="104" t="s">
        <v>15</v>
      </c>
      <c r="E24" s="104"/>
      <c r="F24" s="18" t="s">
        <v>16</v>
      </c>
      <c r="G24" s="18" t="s">
        <v>17</v>
      </c>
      <c r="H24" s="34" t="s">
        <v>18</v>
      </c>
      <c r="I24" s="138" t="s">
        <v>19</v>
      </c>
      <c r="J24" s="139"/>
    </row>
    <row r="25" spans="2:11" ht="13.5" customHeight="1">
      <c r="B25" s="149" t="s">
        <v>81</v>
      </c>
      <c r="C25" s="150"/>
      <c r="D25" s="149" t="s">
        <v>52</v>
      </c>
      <c r="E25" s="150"/>
      <c r="F25" s="19" t="s">
        <v>52</v>
      </c>
      <c r="G25" s="19" t="s">
        <v>106</v>
      </c>
      <c r="H25" s="44"/>
      <c r="I25" s="138" t="s">
        <v>53</v>
      </c>
      <c r="J25" s="139"/>
    </row>
    <row r="26" spans="2:11" ht="13.5" customHeight="1">
      <c r="B26" s="61"/>
      <c r="C26" s="62"/>
      <c r="D26" s="62"/>
      <c r="E26" s="62"/>
      <c r="F26" s="62"/>
      <c r="G26" s="62"/>
      <c r="H26" s="62"/>
      <c r="I26" s="62"/>
      <c r="J26" s="63"/>
    </row>
    <row r="27" spans="2:11" ht="13.5" customHeight="1">
      <c r="B27" s="146" t="s">
        <v>20</v>
      </c>
      <c r="C27" s="146"/>
      <c r="D27" s="146"/>
      <c r="E27" s="146"/>
      <c r="F27" s="146"/>
      <c r="G27" s="140" t="s">
        <v>107</v>
      </c>
      <c r="H27" s="141"/>
      <c r="I27" s="141"/>
      <c r="J27" s="142"/>
    </row>
    <row r="28" spans="2:11" ht="13.5" customHeight="1">
      <c r="B28" s="69" t="s">
        <v>69</v>
      </c>
      <c r="C28" s="70"/>
      <c r="D28" s="70"/>
      <c r="E28" s="70"/>
      <c r="F28" s="70"/>
      <c r="G28" s="143">
        <v>1</v>
      </c>
      <c r="H28" s="144"/>
      <c r="I28" s="144"/>
      <c r="J28" s="145"/>
    </row>
    <row r="29" spans="2:11" ht="20.25" customHeight="1">
      <c r="B29" s="69" t="s">
        <v>23</v>
      </c>
      <c r="C29" s="70"/>
      <c r="D29" s="70"/>
      <c r="E29" s="70"/>
      <c r="F29" s="71"/>
      <c r="G29" s="29"/>
      <c r="H29" s="5" t="s">
        <v>21</v>
      </c>
      <c r="I29" s="64" t="s">
        <v>22</v>
      </c>
      <c r="J29" s="65"/>
    </row>
    <row r="30" spans="2:11" ht="14.25" customHeight="1">
      <c r="B30" s="72"/>
      <c r="C30" s="73"/>
      <c r="D30" s="73"/>
      <c r="E30" s="73"/>
      <c r="F30" s="74"/>
      <c r="G30" s="30">
        <v>1</v>
      </c>
      <c r="H30" s="9"/>
      <c r="I30" s="66"/>
      <c r="J30" s="67"/>
    </row>
    <row r="31" spans="2:11" ht="14.25" customHeight="1">
      <c r="B31" s="61"/>
      <c r="C31" s="62"/>
      <c r="D31" s="62"/>
      <c r="E31" s="62"/>
      <c r="F31" s="62"/>
      <c r="G31" s="62"/>
      <c r="H31" s="62"/>
      <c r="I31" s="62"/>
      <c r="J31" s="63"/>
    </row>
    <row r="32" spans="2:11" ht="14.25" customHeight="1">
      <c r="B32" s="68" t="s">
        <v>24</v>
      </c>
      <c r="C32" s="127" t="s">
        <v>25</v>
      </c>
      <c r="D32" s="128"/>
      <c r="E32" s="131" t="s">
        <v>26</v>
      </c>
      <c r="F32" s="131"/>
      <c r="G32" s="131"/>
      <c r="H32" s="131"/>
      <c r="I32" s="131"/>
      <c r="J32" s="131"/>
    </row>
    <row r="33" spans="2:10" ht="14.25" customHeight="1">
      <c r="B33" s="68"/>
      <c r="C33" s="129"/>
      <c r="D33" s="130"/>
      <c r="E33" s="132" t="s">
        <v>27</v>
      </c>
      <c r="F33" s="133"/>
      <c r="G33" s="133"/>
      <c r="H33" s="133"/>
      <c r="I33" s="133"/>
      <c r="J33" s="134"/>
    </row>
    <row r="34" spans="2:10" ht="14.25" customHeight="1">
      <c r="B34" s="68"/>
      <c r="C34" s="129"/>
      <c r="D34" s="130"/>
      <c r="E34" s="148" t="s">
        <v>28</v>
      </c>
      <c r="F34" s="148"/>
      <c r="G34" s="147" t="s">
        <v>29</v>
      </c>
      <c r="H34" s="147"/>
      <c r="I34" s="60" t="s">
        <v>30</v>
      </c>
      <c r="J34" s="60"/>
    </row>
    <row r="35" spans="2:10" ht="37.5" customHeight="1">
      <c r="B35" s="68"/>
      <c r="C35" s="129"/>
      <c r="D35" s="130"/>
      <c r="E35" s="25" t="s">
        <v>82</v>
      </c>
      <c r="F35" s="26" t="s">
        <v>0</v>
      </c>
      <c r="G35" s="20" t="s">
        <v>82</v>
      </c>
      <c r="H35" s="21" t="s">
        <v>0</v>
      </c>
      <c r="I35" s="8" t="s">
        <v>82</v>
      </c>
      <c r="J35" s="32" t="s">
        <v>0</v>
      </c>
    </row>
    <row r="36" spans="2:10" ht="12.75" customHeight="1">
      <c r="B36" s="164" t="s">
        <v>31</v>
      </c>
      <c r="C36" s="88" t="s">
        <v>108</v>
      </c>
      <c r="D36" s="89"/>
      <c r="E36" s="47">
        <f>I36</f>
        <v>417450</v>
      </c>
      <c r="F36" s="51">
        <f>J36</f>
        <v>417450</v>
      </c>
      <c r="G36" s="46"/>
      <c r="H36" s="46"/>
      <c r="I36" s="51">
        <v>417450</v>
      </c>
      <c r="J36" s="51">
        <v>417450</v>
      </c>
    </row>
    <row r="37" spans="2:10" ht="12.75" customHeight="1">
      <c r="B37" s="165"/>
      <c r="C37" s="92"/>
      <c r="D37" s="93"/>
      <c r="E37" s="51">
        <f>I37*10/12</f>
        <v>492883.33333333331</v>
      </c>
      <c r="F37" s="51">
        <f>J37*10/12</f>
        <v>492883.33333333331</v>
      </c>
      <c r="G37" s="46">
        <f t="shared" ref="G37:H39" si="0">SUM(I37-E37)</f>
        <v>98576.666666666686</v>
      </c>
      <c r="H37" s="46">
        <f t="shared" si="0"/>
        <v>98576.666666666686</v>
      </c>
      <c r="I37" s="51">
        <v>591460</v>
      </c>
      <c r="J37" s="51">
        <v>591460</v>
      </c>
    </row>
    <row r="38" spans="2:10" ht="12.75" customHeight="1">
      <c r="B38" s="165"/>
      <c r="C38" s="88" t="s">
        <v>109</v>
      </c>
      <c r="D38" s="89"/>
      <c r="E38" s="51">
        <f>I38</f>
        <v>340800</v>
      </c>
      <c r="F38" s="51">
        <f>J38</f>
        <v>340800</v>
      </c>
      <c r="G38" s="46"/>
      <c r="H38" s="46"/>
      <c r="I38" s="51">
        <v>340800</v>
      </c>
      <c r="J38" s="51">
        <v>340800</v>
      </c>
    </row>
    <row r="39" spans="2:10" ht="12.75" customHeight="1">
      <c r="B39" s="166"/>
      <c r="C39" s="92"/>
      <c r="D39" s="93"/>
      <c r="E39" s="51">
        <f>I39*10/12</f>
        <v>765875</v>
      </c>
      <c r="F39" s="51">
        <f>J39*10/12</f>
        <v>765875</v>
      </c>
      <c r="G39" s="46">
        <f t="shared" si="0"/>
        <v>153175</v>
      </c>
      <c r="H39" s="46">
        <f t="shared" si="0"/>
        <v>153175</v>
      </c>
      <c r="I39" s="51">
        <v>919050</v>
      </c>
      <c r="J39" s="51">
        <v>919050</v>
      </c>
    </row>
    <row r="40" spans="2:10" ht="12.75" customHeight="1">
      <c r="B40" s="164" t="s">
        <v>110</v>
      </c>
      <c r="C40" s="88" t="s">
        <v>108</v>
      </c>
      <c r="D40" s="89"/>
      <c r="E40" s="51">
        <f>I40</f>
        <v>524320</v>
      </c>
      <c r="F40" s="51">
        <f>J40</f>
        <v>524320</v>
      </c>
      <c r="G40" s="46"/>
      <c r="H40" s="46"/>
      <c r="I40" s="51">
        <v>524320</v>
      </c>
      <c r="J40" s="51">
        <v>524320</v>
      </c>
    </row>
    <row r="41" spans="2:10" ht="12.75" customHeight="1">
      <c r="B41" s="165"/>
      <c r="C41" s="92"/>
      <c r="D41" s="93"/>
      <c r="E41" s="51">
        <f>I41*10/12</f>
        <v>461616.66666666669</v>
      </c>
      <c r="F41" s="51">
        <f>J41*10/12</f>
        <v>461616.66666666669</v>
      </c>
      <c r="G41" s="46">
        <f t="shared" ref="G41:G43" si="1">SUM(I41-E41)</f>
        <v>92323.333333333314</v>
      </c>
      <c r="H41" s="46">
        <f t="shared" ref="H41:H43" si="2">SUM(J41-F41)</f>
        <v>92323.333333333314</v>
      </c>
      <c r="I41" s="51">
        <v>553940</v>
      </c>
      <c r="J41" s="51">
        <v>553940</v>
      </c>
    </row>
    <row r="42" spans="2:10" ht="12.75" customHeight="1">
      <c r="B42" s="165"/>
      <c r="C42" s="88" t="s">
        <v>109</v>
      </c>
      <c r="D42" s="89"/>
      <c r="E42" s="51">
        <f>I42</f>
        <v>338500</v>
      </c>
      <c r="F42" s="51">
        <f>J42</f>
        <v>338500</v>
      </c>
      <c r="G42" s="46"/>
      <c r="H42" s="46"/>
      <c r="I42" s="51">
        <v>338500</v>
      </c>
      <c r="J42" s="51">
        <v>338500</v>
      </c>
    </row>
    <row r="43" spans="2:10" ht="12.75" customHeight="1">
      <c r="B43" s="166"/>
      <c r="C43" s="92"/>
      <c r="D43" s="93"/>
      <c r="E43" s="51">
        <f>I43*10/12</f>
        <v>623208.33333333337</v>
      </c>
      <c r="F43" s="51">
        <f>J43*10/12</f>
        <v>623208.33333333337</v>
      </c>
      <c r="G43" s="46">
        <f t="shared" ref="G43" si="3">SUM(I43-E43)</f>
        <v>124641.66666666663</v>
      </c>
      <c r="H43" s="46">
        <f t="shared" ref="H43" si="4">SUM(J43-F43)</f>
        <v>124641.66666666663</v>
      </c>
      <c r="I43" s="51">
        <v>747850</v>
      </c>
      <c r="J43" s="51">
        <v>747850</v>
      </c>
    </row>
    <row r="44" spans="2:10" ht="12.75" customHeight="1">
      <c r="B44" s="164" t="s">
        <v>111</v>
      </c>
      <c r="C44" s="88" t="s">
        <v>108</v>
      </c>
      <c r="D44" s="89"/>
      <c r="E44" s="51">
        <f>I44</f>
        <v>409390</v>
      </c>
      <c r="F44" s="51">
        <f>J44</f>
        <v>409390</v>
      </c>
      <c r="G44" s="46"/>
      <c r="H44" s="46"/>
      <c r="I44" s="51">
        <v>409390</v>
      </c>
      <c r="J44" s="51">
        <v>409390</v>
      </c>
    </row>
    <row r="45" spans="2:10" ht="12.75" customHeight="1">
      <c r="B45" s="165"/>
      <c r="C45" s="92"/>
      <c r="D45" s="93"/>
      <c r="E45" s="51">
        <f>I45*10/12</f>
        <v>455433.33333333331</v>
      </c>
      <c r="F45" s="51">
        <f>J45*10/12</f>
        <v>455433.33333333331</v>
      </c>
      <c r="G45" s="46">
        <f t="shared" ref="G45:G47" si="5">SUM(I45-E45)</f>
        <v>91086.666666666686</v>
      </c>
      <c r="H45" s="46">
        <f t="shared" ref="H45:H47" si="6">SUM(J45-F45)</f>
        <v>91086.666666666686</v>
      </c>
      <c r="I45" s="51">
        <v>546520</v>
      </c>
      <c r="J45" s="51">
        <v>546520</v>
      </c>
    </row>
    <row r="46" spans="2:10" ht="12.75" customHeight="1">
      <c r="B46" s="165"/>
      <c r="C46" s="88" t="s">
        <v>109</v>
      </c>
      <c r="D46" s="89"/>
      <c r="E46" s="51">
        <f>I46</f>
        <v>342500</v>
      </c>
      <c r="F46" s="51">
        <f>J46</f>
        <v>342500</v>
      </c>
      <c r="G46" s="46"/>
      <c r="H46" s="46"/>
      <c r="I46" s="51">
        <v>342500</v>
      </c>
      <c r="J46" s="51">
        <v>342500</v>
      </c>
    </row>
    <row r="47" spans="2:10" ht="12.75" customHeight="1">
      <c r="B47" s="166"/>
      <c r="C47" s="92"/>
      <c r="D47" s="93"/>
      <c r="E47" s="51">
        <f>I47*10/12</f>
        <v>671458.33333333337</v>
      </c>
      <c r="F47" s="51">
        <f>J47*10/12</f>
        <v>671458.33333333337</v>
      </c>
      <c r="G47" s="46">
        <f t="shared" ref="G47" si="7">SUM(I47-E47)</f>
        <v>134291.66666666663</v>
      </c>
      <c r="H47" s="46">
        <f t="shared" ref="H47" si="8">SUM(J47-F47)</f>
        <v>134291.66666666663</v>
      </c>
      <c r="I47" s="51">
        <v>805750</v>
      </c>
      <c r="J47" s="51">
        <v>805750</v>
      </c>
    </row>
    <row r="48" spans="2:10" ht="12.75" customHeight="1">
      <c r="B48" s="164" t="s">
        <v>112</v>
      </c>
      <c r="C48" s="88" t="s">
        <v>108</v>
      </c>
      <c r="D48" s="89"/>
      <c r="E48" s="51">
        <f>I48</f>
        <v>456400</v>
      </c>
      <c r="F48" s="51">
        <f>J48</f>
        <v>456400</v>
      </c>
      <c r="G48" s="46"/>
      <c r="H48" s="46"/>
      <c r="I48" s="51">
        <v>456400</v>
      </c>
      <c r="J48" s="51">
        <v>456400</v>
      </c>
    </row>
    <row r="49" spans="2:10" ht="12.75" customHeight="1">
      <c r="B49" s="165"/>
      <c r="C49" s="92"/>
      <c r="D49" s="93"/>
      <c r="E49" s="51">
        <f>I49*10/12</f>
        <v>481608.33333333331</v>
      </c>
      <c r="F49" s="51">
        <f>J49*10/12</f>
        <v>481608.33333333331</v>
      </c>
      <c r="G49" s="46">
        <f t="shared" ref="G49:G51" si="9">SUM(I49-E49)</f>
        <v>96321.666666666686</v>
      </c>
      <c r="H49" s="46">
        <f t="shared" ref="H49:H51" si="10">SUM(J49-F49)</f>
        <v>96321.666666666686</v>
      </c>
      <c r="I49" s="51">
        <v>577930</v>
      </c>
      <c r="J49" s="51">
        <v>577930</v>
      </c>
    </row>
    <row r="50" spans="2:10" ht="12.75" customHeight="1">
      <c r="B50" s="165"/>
      <c r="C50" s="88" t="s">
        <v>109</v>
      </c>
      <c r="D50" s="89"/>
      <c r="E50" s="51">
        <f>I50</f>
        <v>342100</v>
      </c>
      <c r="F50" s="51">
        <f>J50</f>
        <v>342100</v>
      </c>
      <c r="G50" s="46"/>
      <c r="H50" s="46"/>
      <c r="I50" s="51">
        <v>342100</v>
      </c>
      <c r="J50" s="51">
        <v>342100</v>
      </c>
    </row>
    <row r="51" spans="2:10" ht="12.75" customHeight="1">
      <c r="B51" s="166"/>
      <c r="C51" s="92"/>
      <c r="D51" s="93"/>
      <c r="E51" s="51">
        <f>I51*10/12</f>
        <v>748958.33333333337</v>
      </c>
      <c r="F51" s="51">
        <f>J51*10/12</f>
        <v>748958.33333333337</v>
      </c>
      <c r="G51" s="46">
        <f t="shared" ref="G51" si="11">SUM(I51-E51)</f>
        <v>149791.66666666663</v>
      </c>
      <c r="H51" s="46">
        <f t="shared" ref="H51" si="12">SUM(J51-F51)</f>
        <v>149791.66666666663</v>
      </c>
      <c r="I51" s="51">
        <v>898750</v>
      </c>
      <c r="J51" s="51">
        <v>898750</v>
      </c>
    </row>
    <row r="52" spans="2:10" ht="12.75" customHeight="1">
      <c r="B52" s="164" t="s">
        <v>113</v>
      </c>
      <c r="C52" s="88" t="s">
        <v>108</v>
      </c>
      <c r="D52" s="89"/>
      <c r="E52" s="51">
        <f>I52</f>
        <v>1092220</v>
      </c>
      <c r="F52" s="51">
        <f>J52</f>
        <v>1092220</v>
      </c>
      <c r="G52" s="46"/>
      <c r="H52" s="46"/>
      <c r="I52" s="51">
        <v>1092220</v>
      </c>
      <c r="J52" s="51">
        <v>1092220</v>
      </c>
    </row>
    <row r="53" spans="2:10" ht="12.75" customHeight="1">
      <c r="B53" s="165"/>
      <c r="C53" s="92"/>
      <c r="D53" s="93"/>
      <c r="E53" s="51">
        <f>I53*10/12</f>
        <v>1282475</v>
      </c>
      <c r="F53" s="51">
        <f>J53*10/12</f>
        <v>1282475</v>
      </c>
      <c r="G53" s="46">
        <f t="shared" ref="G53:G55" si="13">SUM(I53-E53)</f>
        <v>256495</v>
      </c>
      <c r="H53" s="46">
        <f t="shared" ref="H53:H55" si="14">SUM(J53-F53)</f>
        <v>256495</v>
      </c>
      <c r="I53" s="51">
        <v>1538970</v>
      </c>
      <c r="J53" s="51">
        <v>1538970</v>
      </c>
    </row>
    <row r="54" spans="2:10" ht="12.75" customHeight="1">
      <c r="B54" s="165"/>
      <c r="C54" s="88" t="s">
        <v>114</v>
      </c>
      <c r="D54" s="89"/>
      <c r="E54" s="51">
        <f>I54</f>
        <v>1886800</v>
      </c>
      <c r="F54" s="51">
        <f>J54</f>
        <v>1886800</v>
      </c>
      <c r="G54" s="46"/>
      <c r="H54" s="46"/>
      <c r="I54" s="51">
        <v>1886800</v>
      </c>
      <c r="J54" s="51">
        <v>1886800</v>
      </c>
    </row>
    <row r="55" spans="2:10" ht="12.75" customHeight="1">
      <c r="B55" s="166"/>
      <c r="C55" s="92"/>
      <c r="D55" s="93"/>
      <c r="E55" s="51">
        <f>I55*10/12</f>
        <v>4488083.333333333</v>
      </c>
      <c r="F55" s="51">
        <f>J55*10/12</f>
        <v>4488083.333333333</v>
      </c>
      <c r="G55" s="46">
        <f t="shared" ref="G55" si="15">SUM(I55-E55)</f>
        <v>897616.66666666698</v>
      </c>
      <c r="H55" s="46">
        <f t="shared" ref="H55" si="16">SUM(J55-F55)</f>
        <v>897616.66666666698</v>
      </c>
      <c r="I55" s="51">
        <v>5385700</v>
      </c>
      <c r="J55" s="51">
        <v>5385700</v>
      </c>
    </row>
    <row r="56" spans="2:10" ht="12.75" customHeight="1">
      <c r="B56" s="164" t="s">
        <v>115</v>
      </c>
      <c r="C56" s="88" t="s">
        <v>108</v>
      </c>
      <c r="D56" s="89"/>
      <c r="E56" s="51">
        <f>I56</f>
        <v>1107010</v>
      </c>
      <c r="F56" s="51">
        <f>J56</f>
        <v>1107010</v>
      </c>
      <c r="G56" s="46"/>
      <c r="H56" s="46"/>
      <c r="I56" s="51">
        <v>1107010</v>
      </c>
      <c r="J56" s="51">
        <v>1107010</v>
      </c>
    </row>
    <row r="57" spans="2:10" ht="12.75" customHeight="1">
      <c r="B57" s="165"/>
      <c r="C57" s="92"/>
      <c r="D57" s="93"/>
      <c r="E57" s="51">
        <f>I57*10/12</f>
        <v>1409225</v>
      </c>
      <c r="F57" s="51">
        <f>J57*10/12</f>
        <v>1409225</v>
      </c>
      <c r="G57" s="46">
        <f t="shared" ref="G57:G59" si="17">SUM(I57-E57)</f>
        <v>281845</v>
      </c>
      <c r="H57" s="46">
        <f t="shared" ref="H57:H59" si="18">SUM(J57-F57)</f>
        <v>281845</v>
      </c>
      <c r="I57" s="51">
        <v>1691070</v>
      </c>
      <c r="J57" s="51">
        <v>1691070</v>
      </c>
    </row>
    <row r="58" spans="2:10" ht="12.75" customHeight="1">
      <c r="B58" s="165"/>
      <c r="C58" s="88" t="s">
        <v>114</v>
      </c>
      <c r="D58" s="89"/>
      <c r="E58" s="51">
        <f>I58</f>
        <v>1898500</v>
      </c>
      <c r="F58" s="51">
        <f>J58</f>
        <v>1898500</v>
      </c>
      <c r="G58" s="46"/>
      <c r="H58" s="46"/>
      <c r="I58" s="51">
        <v>1898500</v>
      </c>
      <c r="J58" s="51">
        <v>1898500</v>
      </c>
    </row>
    <row r="59" spans="2:10" ht="12.75" customHeight="1">
      <c r="B59" s="166"/>
      <c r="C59" s="92"/>
      <c r="D59" s="93"/>
      <c r="E59" s="51">
        <f>I59*10/12</f>
        <v>4550583.333333333</v>
      </c>
      <c r="F59" s="51">
        <f>J59*10/12</f>
        <v>4550583.333333333</v>
      </c>
      <c r="G59" s="46">
        <f t="shared" ref="G59" si="19">SUM(I59-E59)</f>
        <v>910116.66666666698</v>
      </c>
      <c r="H59" s="46">
        <f t="shared" ref="H59" si="20">SUM(J59-F59)</f>
        <v>910116.66666666698</v>
      </c>
      <c r="I59" s="51">
        <v>5460700</v>
      </c>
      <c r="J59" s="51">
        <v>5460700</v>
      </c>
    </row>
    <row r="60" spans="2:10" ht="12.75" customHeight="1">
      <c r="B60" s="164" t="s">
        <v>116</v>
      </c>
      <c r="C60" s="88" t="s">
        <v>108</v>
      </c>
      <c r="D60" s="89"/>
      <c r="E60" s="51">
        <f>I60</f>
        <v>1182980</v>
      </c>
      <c r="F60" s="51">
        <f>J60</f>
        <v>1182980</v>
      </c>
      <c r="G60" s="46"/>
      <c r="H60" s="46"/>
      <c r="I60" s="51">
        <v>1182980</v>
      </c>
      <c r="J60" s="51">
        <v>1182980</v>
      </c>
    </row>
    <row r="61" spans="2:10" ht="12.75" customHeight="1">
      <c r="B61" s="165"/>
      <c r="C61" s="92"/>
      <c r="D61" s="93"/>
      <c r="E61" s="51">
        <f>I61*10/12</f>
        <v>1388183.3333333333</v>
      </c>
      <c r="F61" s="51">
        <f>J61*10/12</f>
        <v>1388183.3333333333</v>
      </c>
      <c r="G61" s="46">
        <f t="shared" ref="G61:G63" si="21">SUM(I61-E61)</f>
        <v>277636.66666666674</v>
      </c>
      <c r="H61" s="46">
        <f t="shared" ref="H61:H63" si="22">SUM(J61-F61)</f>
        <v>277636.66666666674</v>
      </c>
      <c r="I61" s="51">
        <v>1665820</v>
      </c>
      <c r="J61" s="51">
        <v>1665820</v>
      </c>
    </row>
    <row r="62" spans="2:10" ht="12.75" customHeight="1">
      <c r="B62" s="165"/>
      <c r="C62" s="88" t="s">
        <v>114</v>
      </c>
      <c r="D62" s="89"/>
      <c r="E62" s="51">
        <f>I62</f>
        <v>2178900</v>
      </c>
      <c r="F62" s="51">
        <f>J62</f>
        <v>2178900</v>
      </c>
      <c r="G62" s="46"/>
      <c r="H62" s="46"/>
      <c r="I62" s="51">
        <v>2178900</v>
      </c>
      <c r="J62" s="51">
        <v>2178900</v>
      </c>
    </row>
    <row r="63" spans="2:10" ht="12.75" customHeight="1">
      <c r="B63" s="166"/>
      <c r="C63" s="92"/>
      <c r="D63" s="93"/>
      <c r="E63" s="51">
        <f>I63*10/12</f>
        <v>6021500</v>
      </c>
      <c r="F63" s="51">
        <f>J63*10/12</f>
        <v>6021500</v>
      </c>
      <c r="G63" s="46">
        <f t="shared" ref="G63" si="23">SUM(I63-E63)</f>
        <v>1204300</v>
      </c>
      <c r="H63" s="46">
        <f t="shared" ref="H63" si="24">SUM(J63-F63)</f>
        <v>1204300</v>
      </c>
      <c r="I63" s="51">
        <v>7225800</v>
      </c>
      <c r="J63" s="51">
        <v>7225800</v>
      </c>
    </row>
    <row r="64" spans="2:10" ht="12.75" customHeight="1">
      <c r="B64" s="164" t="s">
        <v>117</v>
      </c>
      <c r="C64" s="88" t="s">
        <v>108</v>
      </c>
      <c r="D64" s="89"/>
      <c r="E64" s="51">
        <f>I64</f>
        <v>1182980</v>
      </c>
      <c r="F64" s="51">
        <f>J64</f>
        <v>1182980</v>
      </c>
      <c r="G64" s="46"/>
      <c r="H64" s="46"/>
      <c r="I64" s="51">
        <v>1182980</v>
      </c>
      <c r="J64" s="51">
        <v>1182980</v>
      </c>
    </row>
    <row r="65" spans="2:10" ht="12.75" customHeight="1">
      <c r="B65" s="165"/>
      <c r="C65" s="92"/>
      <c r="D65" s="93"/>
      <c r="E65" s="51">
        <f>I65*10/12</f>
        <v>1390058.3333333333</v>
      </c>
      <c r="F65" s="51">
        <f>J65*10/12</f>
        <v>1390058.3333333333</v>
      </c>
      <c r="G65" s="46">
        <f t="shared" ref="G65:G67" si="25">SUM(I65-E65)</f>
        <v>278011.66666666674</v>
      </c>
      <c r="H65" s="46">
        <f t="shared" ref="H65:H67" si="26">SUM(J65-F65)</f>
        <v>278011.66666666674</v>
      </c>
      <c r="I65" s="51">
        <v>1668070</v>
      </c>
      <c r="J65" s="51">
        <v>1668070</v>
      </c>
    </row>
    <row r="66" spans="2:10" ht="12.75" customHeight="1">
      <c r="B66" s="165"/>
      <c r="C66" s="88" t="s">
        <v>114</v>
      </c>
      <c r="D66" s="89"/>
      <c r="E66" s="51">
        <f>I66</f>
        <v>2032400</v>
      </c>
      <c r="F66" s="51">
        <f>J66</f>
        <v>2032400</v>
      </c>
      <c r="G66" s="46"/>
      <c r="H66" s="46"/>
      <c r="I66" s="51">
        <v>2032400</v>
      </c>
      <c r="J66" s="51">
        <v>2032400</v>
      </c>
    </row>
    <row r="67" spans="2:10" ht="12.75" customHeight="1">
      <c r="B67" s="166"/>
      <c r="C67" s="92"/>
      <c r="D67" s="93"/>
      <c r="E67" s="51">
        <f>I67*10/12</f>
        <v>4708583.333333333</v>
      </c>
      <c r="F67" s="51">
        <f>J67*10/12</f>
        <v>4708583.333333333</v>
      </c>
      <c r="G67" s="46">
        <f t="shared" ref="G67" si="27">SUM(I67-E67)</f>
        <v>941716.66666666698</v>
      </c>
      <c r="H67" s="46">
        <f t="shared" ref="H67" si="28">SUM(J67-F67)</f>
        <v>941716.66666666698</v>
      </c>
      <c r="I67" s="51">
        <v>5650300</v>
      </c>
      <c r="J67" s="51">
        <v>5650300</v>
      </c>
    </row>
    <row r="68" spans="2:10" ht="13.5" customHeight="1">
      <c r="B68" s="76" t="s">
        <v>32</v>
      </c>
      <c r="C68" s="103"/>
      <c r="D68" s="93"/>
      <c r="E68" s="92" t="s">
        <v>93</v>
      </c>
      <c r="F68" s="114"/>
      <c r="G68" s="114"/>
      <c r="H68" s="114"/>
      <c r="I68" s="114"/>
      <c r="J68" s="87"/>
    </row>
    <row r="69" spans="2:10" ht="13.5" customHeight="1">
      <c r="B69" s="61"/>
      <c r="C69" s="62"/>
      <c r="D69" s="62"/>
      <c r="E69" s="62"/>
      <c r="F69" s="62"/>
      <c r="G69" s="62"/>
      <c r="H69" s="62"/>
      <c r="I69" s="62"/>
      <c r="J69" s="63"/>
    </row>
    <row r="70" spans="2:10" ht="13.5" customHeight="1">
      <c r="B70" s="78" t="s">
        <v>33</v>
      </c>
      <c r="C70" s="79"/>
      <c r="D70" s="79"/>
      <c r="E70" s="79"/>
      <c r="F70" s="79"/>
      <c r="G70" s="79"/>
      <c r="H70" s="79"/>
      <c r="I70" s="79"/>
      <c r="J70" s="80"/>
    </row>
    <row r="71" spans="2:10" ht="13.5" customHeight="1">
      <c r="B71" s="104" t="s">
        <v>36</v>
      </c>
      <c r="C71" s="105" t="s">
        <v>35</v>
      </c>
      <c r="D71" s="78" t="s">
        <v>34</v>
      </c>
      <c r="E71" s="79"/>
      <c r="F71" s="79"/>
      <c r="G71" s="79"/>
      <c r="H71" s="79"/>
      <c r="I71" s="79"/>
      <c r="J71" s="80"/>
    </row>
    <row r="72" spans="2:10" ht="108" customHeight="1">
      <c r="B72" s="104"/>
      <c r="C72" s="106"/>
      <c r="D72" s="28" t="s">
        <v>37</v>
      </c>
      <c r="E72" s="6" t="s">
        <v>38</v>
      </c>
      <c r="F72" s="23" t="s">
        <v>79</v>
      </c>
      <c r="G72" s="24" t="s">
        <v>40</v>
      </c>
      <c r="H72" s="5" t="s">
        <v>39</v>
      </c>
      <c r="I72" s="122" t="s">
        <v>41</v>
      </c>
      <c r="J72" s="151"/>
    </row>
    <row r="73" spans="2:10" ht="12.75" customHeight="1">
      <c r="B73" s="14"/>
      <c r="C73" s="12"/>
      <c r="D73" s="11"/>
      <c r="E73" s="11"/>
      <c r="F73" s="13"/>
      <c r="G73" s="22"/>
      <c r="H73" s="10"/>
      <c r="I73" s="123"/>
      <c r="J73" s="124"/>
    </row>
    <row r="74" spans="2:10" ht="12.75" customHeight="1">
      <c r="B74" s="135" t="s">
        <v>85</v>
      </c>
      <c r="C74" s="136"/>
      <c r="D74" s="136"/>
      <c r="E74" s="136"/>
      <c r="F74" s="136"/>
      <c r="G74" s="136"/>
      <c r="H74" s="136"/>
      <c r="I74" s="136"/>
      <c r="J74" s="137"/>
    </row>
    <row r="75" spans="2:10" ht="12.75" customHeight="1">
      <c r="B75" s="58" t="s">
        <v>32</v>
      </c>
      <c r="C75" s="59"/>
      <c r="D75" s="122" t="s">
        <v>94</v>
      </c>
      <c r="E75" s="55"/>
      <c r="F75" s="55"/>
      <c r="G75" s="55"/>
      <c r="H75" s="55"/>
      <c r="I75" s="55"/>
      <c r="J75" s="56"/>
    </row>
    <row r="76" spans="2:10" ht="12.75" customHeight="1">
      <c r="B76" s="115"/>
      <c r="C76" s="116"/>
      <c r="D76" s="116"/>
      <c r="E76" s="116"/>
      <c r="F76" s="116"/>
      <c r="G76" s="116"/>
      <c r="H76" s="116"/>
      <c r="I76" s="116"/>
      <c r="J76" s="117"/>
    </row>
    <row r="77" spans="2:10" ht="12.75" customHeight="1">
      <c r="B77" s="121" t="s">
        <v>86</v>
      </c>
      <c r="C77" s="121"/>
      <c r="D77" s="121"/>
      <c r="E77" s="121"/>
      <c r="F77" s="125" t="s">
        <v>120</v>
      </c>
      <c r="G77" s="125"/>
      <c r="H77" s="125"/>
      <c r="I77" s="125"/>
      <c r="J77" s="125"/>
    </row>
    <row r="78" spans="2:10" ht="14.25" customHeight="1">
      <c r="B78" s="121" t="s">
        <v>87</v>
      </c>
      <c r="C78" s="121"/>
      <c r="D78" s="121"/>
      <c r="E78" s="121"/>
      <c r="F78" s="126" t="s">
        <v>88</v>
      </c>
      <c r="G78" s="126"/>
      <c r="H78" s="126"/>
      <c r="I78" s="126"/>
      <c r="J78" s="30" t="s">
        <v>89</v>
      </c>
    </row>
    <row r="79" spans="2:10" ht="10.5" customHeight="1">
      <c r="B79" s="121"/>
      <c r="C79" s="121"/>
      <c r="D79" s="121"/>
      <c r="E79" s="121"/>
      <c r="F79" s="125" t="s">
        <v>118</v>
      </c>
      <c r="G79" s="125"/>
      <c r="H79" s="125"/>
      <c r="I79" s="125"/>
      <c r="J79" s="50" t="s">
        <v>119</v>
      </c>
    </row>
    <row r="80" spans="2:10" ht="24" customHeight="1">
      <c r="B80" s="121" t="s">
        <v>90</v>
      </c>
      <c r="C80" s="121"/>
      <c r="D80" s="121"/>
      <c r="E80" s="121"/>
      <c r="F80" s="125" t="s">
        <v>121</v>
      </c>
      <c r="G80" s="125"/>
      <c r="H80" s="125"/>
      <c r="I80" s="125"/>
      <c r="J80" s="125"/>
    </row>
    <row r="81" spans="2:10" ht="24" customHeight="1">
      <c r="B81" s="121" t="s">
        <v>91</v>
      </c>
      <c r="C81" s="121"/>
      <c r="D81" s="121"/>
      <c r="E81" s="121"/>
      <c r="F81" s="125" t="s">
        <v>122</v>
      </c>
      <c r="G81" s="125"/>
      <c r="H81" s="125"/>
      <c r="I81" s="125"/>
      <c r="J81" s="125"/>
    </row>
    <row r="82" spans="2:10" ht="15" customHeight="1">
      <c r="B82" s="121" t="s">
        <v>92</v>
      </c>
      <c r="C82" s="121"/>
      <c r="D82" s="121"/>
      <c r="E82" s="121"/>
      <c r="F82" s="125" t="s">
        <v>123</v>
      </c>
      <c r="G82" s="125"/>
      <c r="H82" s="125"/>
      <c r="I82" s="125"/>
      <c r="J82" s="125"/>
    </row>
    <row r="83" spans="2:10" ht="12" customHeight="1">
      <c r="B83" s="37"/>
      <c r="C83" s="38"/>
      <c r="D83" s="35"/>
      <c r="E83" s="35"/>
      <c r="F83" s="35"/>
      <c r="G83" s="35"/>
      <c r="H83" s="35"/>
      <c r="I83" s="35"/>
      <c r="J83" s="36"/>
    </row>
    <row r="84" spans="2:10" ht="14.25" customHeight="1">
      <c r="B84" s="107" t="s">
        <v>2</v>
      </c>
      <c r="C84" s="107" t="s">
        <v>42</v>
      </c>
      <c r="D84" s="78" t="s">
        <v>43</v>
      </c>
      <c r="E84" s="79"/>
      <c r="F84" s="79"/>
      <c r="G84" s="79"/>
      <c r="H84" s="79"/>
      <c r="I84" s="79"/>
      <c r="J84" s="80"/>
    </row>
    <row r="85" spans="2:10" ht="14.25" customHeight="1">
      <c r="B85" s="108"/>
      <c r="C85" s="108"/>
      <c r="D85" s="88" t="s">
        <v>44</v>
      </c>
      <c r="E85" s="89"/>
      <c r="F85" s="82" t="s">
        <v>45</v>
      </c>
      <c r="G85" s="82" t="s">
        <v>46</v>
      </c>
      <c r="H85" s="82" t="s">
        <v>47</v>
      </c>
      <c r="I85" s="76" t="s">
        <v>48</v>
      </c>
      <c r="J85" s="87"/>
    </row>
    <row r="86" spans="2:10" ht="14.25" customHeight="1">
      <c r="B86" s="108"/>
      <c r="C86" s="108"/>
      <c r="D86" s="90"/>
      <c r="E86" s="91"/>
      <c r="F86" s="83"/>
      <c r="G86" s="83"/>
      <c r="H86" s="83"/>
      <c r="I86" s="78" t="s">
        <v>27</v>
      </c>
      <c r="J86" s="80"/>
    </row>
    <row r="87" spans="2:10" ht="14.25" customHeight="1">
      <c r="B87" s="109"/>
      <c r="C87" s="109"/>
      <c r="D87" s="92"/>
      <c r="E87" s="93"/>
      <c r="F87" s="84"/>
      <c r="G87" s="84"/>
      <c r="H87" s="84"/>
      <c r="I87" s="41" t="s">
        <v>84</v>
      </c>
      <c r="J87" s="41" t="s">
        <v>30</v>
      </c>
    </row>
    <row r="88" spans="2:10" ht="11.25" customHeight="1">
      <c r="B88" s="42" t="s">
        <v>49</v>
      </c>
      <c r="C88" s="121" t="s">
        <v>108</v>
      </c>
      <c r="D88" s="121" t="s">
        <v>125</v>
      </c>
      <c r="E88" s="121"/>
      <c r="F88" s="126" t="s">
        <v>123</v>
      </c>
      <c r="G88" s="126" t="s">
        <v>95</v>
      </c>
      <c r="H88" s="125"/>
      <c r="I88" s="85" t="s">
        <v>126</v>
      </c>
      <c r="J88" s="86"/>
    </row>
    <row r="89" spans="2:10" ht="11.25" customHeight="1">
      <c r="B89" s="27" t="s">
        <v>124</v>
      </c>
      <c r="C89" s="121"/>
      <c r="D89" s="121"/>
      <c r="E89" s="121"/>
      <c r="F89" s="126"/>
      <c r="G89" s="126"/>
      <c r="H89" s="125"/>
      <c r="I89" s="45">
        <v>32930000</v>
      </c>
      <c r="J89" s="45">
        <f>I89</f>
        <v>32930000</v>
      </c>
    </row>
    <row r="90" spans="2:10" ht="11.25" customHeight="1">
      <c r="B90" s="39" t="s">
        <v>50</v>
      </c>
      <c r="C90" s="121"/>
      <c r="D90" s="121"/>
      <c r="E90" s="121"/>
      <c r="F90" s="126"/>
      <c r="G90" s="126"/>
      <c r="H90" s="125"/>
      <c r="I90" s="43" t="s">
        <v>51</v>
      </c>
      <c r="J90" s="40">
        <f>SUM(J89:J89)</f>
        <v>32930000</v>
      </c>
    </row>
    <row r="91" spans="2:10" ht="11.25" customHeight="1">
      <c r="B91" s="42" t="s">
        <v>49</v>
      </c>
      <c r="C91" s="121" t="s">
        <v>109</v>
      </c>
      <c r="D91" s="121" t="s">
        <v>127</v>
      </c>
      <c r="E91" s="121"/>
      <c r="F91" s="126" t="s">
        <v>123</v>
      </c>
      <c r="G91" s="126" t="s">
        <v>95</v>
      </c>
      <c r="H91" s="125"/>
      <c r="I91" s="85" t="s">
        <v>126</v>
      </c>
      <c r="J91" s="86"/>
    </row>
    <row r="92" spans="2:10" ht="11.25" customHeight="1">
      <c r="B92" s="27">
        <v>2</v>
      </c>
      <c r="C92" s="121"/>
      <c r="D92" s="121"/>
      <c r="E92" s="121"/>
      <c r="F92" s="126"/>
      <c r="G92" s="126"/>
      <c r="H92" s="125"/>
      <c r="I92" s="52">
        <v>300000</v>
      </c>
      <c r="J92" s="52">
        <f>I92</f>
        <v>300000</v>
      </c>
    </row>
    <row r="93" spans="2:10" ht="11.25" customHeight="1">
      <c r="B93" s="50" t="s">
        <v>50</v>
      </c>
      <c r="C93" s="121"/>
      <c r="D93" s="121"/>
      <c r="E93" s="121"/>
      <c r="F93" s="126"/>
      <c r="G93" s="126"/>
      <c r="H93" s="125"/>
      <c r="I93" s="43" t="s">
        <v>51</v>
      </c>
      <c r="J93" s="53">
        <f>SUM(J92:J92)</f>
        <v>300000</v>
      </c>
    </row>
    <row r="94" spans="2:10" ht="11.25" customHeight="1">
      <c r="B94" s="110" t="s">
        <v>54</v>
      </c>
      <c r="C94" s="111"/>
      <c r="D94" s="111"/>
      <c r="E94" s="111"/>
      <c r="F94" s="111"/>
      <c r="G94" s="111"/>
      <c r="H94" s="112"/>
      <c r="I94" s="113"/>
      <c r="J94" s="2"/>
    </row>
    <row r="95" spans="2:10" ht="24" customHeight="1">
      <c r="B95" s="31" t="s">
        <v>80</v>
      </c>
      <c r="C95" s="31" t="s">
        <v>42</v>
      </c>
      <c r="D95" s="76" t="s">
        <v>55</v>
      </c>
      <c r="E95" s="114"/>
      <c r="F95" s="114"/>
      <c r="G95" s="75" t="s">
        <v>70</v>
      </c>
      <c r="H95" s="75"/>
      <c r="I95" s="31" t="s">
        <v>57</v>
      </c>
      <c r="J95" s="33" t="s">
        <v>56</v>
      </c>
    </row>
    <row r="96" spans="2:10" ht="21" customHeight="1">
      <c r="B96" s="27" t="s">
        <v>124</v>
      </c>
      <c r="C96" s="51" t="s">
        <v>108</v>
      </c>
      <c r="D96" s="75" t="s">
        <v>131</v>
      </c>
      <c r="E96" s="75"/>
      <c r="F96" s="75"/>
      <c r="G96" s="75" t="s">
        <v>129</v>
      </c>
      <c r="H96" s="75"/>
      <c r="I96" s="51" t="s">
        <v>128</v>
      </c>
      <c r="J96" s="51" t="s">
        <v>130</v>
      </c>
    </row>
    <row r="97" spans="2:10" ht="21" customHeight="1">
      <c r="B97" s="27">
        <v>2</v>
      </c>
      <c r="C97" s="51" t="s">
        <v>135</v>
      </c>
      <c r="D97" s="75" t="s">
        <v>136</v>
      </c>
      <c r="E97" s="75"/>
      <c r="F97" s="75"/>
      <c r="G97" s="75" t="s">
        <v>133</v>
      </c>
      <c r="H97" s="75"/>
      <c r="I97" s="51" t="s">
        <v>132</v>
      </c>
      <c r="J97" s="168" t="s">
        <v>134</v>
      </c>
    </row>
    <row r="98" spans="2:10" ht="12" customHeight="1">
      <c r="B98" s="167"/>
      <c r="C98" s="167"/>
      <c r="D98" s="167"/>
      <c r="E98" s="167"/>
      <c r="F98" s="167"/>
      <c r="G98" s="167"/>
      <c r="H98" s="167"/>
      <c r="I98" s="167"/>
      <c r="J98" s="167"/>
    </row>
    <row r="99" spans="2:10" ht="12" customHeight="1">
      <c r="B99" s="57" t="s">
        <v>32</v>
      </c>
      <c r="C99" s="57"/>
      <c r="D99" s="57"/>
      <c r="E99" s="57"/>
      <c r="F99" s="57"/>
      <c r="G99" s="57"/>
      <c r="H99" s="57"/>
      <c r="I99" s="58"/>
      <c r="J99" s="59"/>
    </row>
    <row r="100" spans="2:10" ht="12" customHeight="1">
      <c r="B100" s="118"/>
      <c r="C100" s="119"/>
      <c r="D100" s="119"/>
      <c r="E100" s="119"/>
      <c r="F100" s="119"/>
      <c r="G100" s="119"/>
      <c r="H100" s="119"/>
      <c r="I100" s="119"/>
      <c r="J100" s="120"/>
    </row>
    <row r="101" spans="2:10" ht="24" customHeight="1">
      <c r="B101" s="54" t="s">
        <v>58</v>
      </c>
      <c r="C101" s="54"/>
      <c r="D101" s="54"/>
      <c r="E101" s="54"/>
      <c r="F101" s="54"/>
      <c r="G101" s="54"/>
      <c r="H101" s="54"/>
      <c r="I101" s="55"/>
      <c r="J101" s="56"/>
    </row>
    <row r="102" spans="2:10" ht="12" customHeight="1">
      <c r="B102" s="96"/>
      <c r="C102" s="97"/>
      <c r="D102" s="97"/>
      <c r="E102" s="97"/>
      <c r="F102" s="97"/>
      <c r="G102" s="97"/>
      <c r="H102" s="97"/>
      <c r="I102" s="97"/>
      <c r="J102" s="98"/>
    </row>
    <row r="103" spans="2:10" ht="27.75" customHeight="1">
      <c r="B103" s="54" t="s">
        <v>59</v>
      </c>
      <c r="C103" s="54"/>
      <c r="D103" s="54"/>
      <c r="E103" s="54"/>
      <c r="F103" s="54"/>
      <c r="G103" s="54"/>
      <c r="H103" s="54"/>
      <c r="I103" s="55"/>
      <c r="J103" s="56"/>
    </row>
    <row r="104" spans="2:10" ht="12" customHeight="1">
      <c r="B104" s="96"/>
      <c r="C104" s="97"/>
      <c r="D104" s="97"/>
      <c r="E104" s="97"/>
      <c r="F104" s="97"/>
      <c r="G104" s="97"/>
      <c r="H104" s="97"/>
      <c r="I104" s="97"/>
      <c r="J104" s="98"/>
    </row>
    <row r="105" spans="2:10" ht="12" customHeight="1">
      <c r="B105" s="54" t="s">
        <v>60</v>
      </c>
      <c r="C105" s="54"/>
      <c r="D105" s="54"/>
      <c r="E105" s="54"/>
      <c r="F105" s="54"/>
      <c r="G105" s="54"/>
      <c r="H105" s="54"/>
      <c r="I105" s="55"/>
      <c r="J105" s="56"/>
    </row>
    <row r="106" spans="2:10" ht="12" customHeight="1">
      <c r="B106" s="96"/>
      <c r="C106" s="97"/>
      <c r="D106" s="97"/>
      <c r="E106" s="97"/>
      <c r="F106" s="97"/>
      <c r="G106" s="97"/>
      <c r="H106" s="97"/>
      <c r="I106" s="97"/>
      <c r="J106" s="98"/>
    </row>
    <row r="107" spans="2:10" ht="12" customHeight="1">
      <c r="B107" s="54" t="s">
        <v>61</v>
      </c>
      <c r="C107" s="54"/>
      <c r="D107" s="54"/>
      <c r="E107" s="54"/>
      <c r="F107" s="54"/>
      <c r="G107" s="54"/>
      <c r="H107" s="54"/>
      <c r="I107" s="55"/>
      <c r="J107" s="56"/>
    </row>
    <row r="108" spans="2:10" ht="12" customHeight="1">
      <c r="B108" s="99"/>
      <c r="C108" s="100"/>
      <c r="D108" s="100"/>
      <c r="E108" s="100"/>
      <c r="F108" s="100"/>
      <c r="G108" s="100"/>
      <c r="H108" s="100"/>
      <c r="I108" s="100"/>
      <c r="J108" s="101"/>
    </row>
    <row r="109" spans="2:10" ht="12" customHeight="1">
      <c r="B109" s="58" t="s">
        <v>62</v>
      </c>
      <c r="C109" s="102"/>
      <c r="D109" s="102"/>
      <c r="E109" s="102"/>
      <c r="F109" s="102"/>
      <c r="G109" s="102"/>
      <c r="H109" s="102"/>
      <c r="I109" s="102"/>
      <c r="J109" s="59"/>
    </row>
    <row r="110" spans="2:10" ht="12" customHeight="1">
      <c r="B110" s="78" t="s">
        <v>63</v>
      </c>
      <c r="C110" s="79"/>
      <c r="D110" s="80"/>
      <c r="E110" s="78" t="s">
        <v>65</v>
      </c>
      <c r="F110" s="79"/>
      <c r="G110" s="80"/>
      <c r="H110" s="78" t="s">
        <v>66</v>
      </c>
      <c r="I110" s="80"/>
      <c r="J110" s="2"/>
    </row>
    <row r="111" spans="2:10" ht="12" customHeight="1">
      <c r="B111" s="78" t="s">
        <v>64</v>
      </c>
      <c r="C111" s="79"/>
      <c r="D111" s="80"/>
      <c r="E111" s="78">
        <v>10596152</v>
      </c>
      <c r="F111" s="79"/>
      <c r="G111" s="80"/>
      <c r="H111" s="94" t="s">
        <v>67</v>
      </c>
      <c r="I111" s="80"/>
      <c r="J111" s="2"/>
    </row>
    <row r="112" spans="2:10" ht="14.25" customHeight="1">
      <c r="B112" s="70" t="s">
        <v>68</v>
      </c>
      <c r="C112" s="70"/>
      <c r="D112" s="70"/>
    </row>
    <row r="113" spans="2:10" ht="14.25" customHeight="1">
      <c r="B113" s="95"/>
      <c r="C113" s="95"/>
      <c r="D113" s="95"/>
    </row>
    <row r="114" spans="2:10" ht="5.25" customHeight="1">
      <c r="B114" s="48"/>
      <c r="C114" s="48"/>
      <c r="D114" s="48"/>
    </row>
    <row r="115" spans="2:10" ht="18" customHeight="1">
      <c r="B115" s="81" t="s">
        <v>76</v>
      </c>
      <c r="C115" s="81"/>
      <c r="D115" s="81"/>
      <c r="E115" s="81"/>
      <c r="F115" s="81"/>
      <c r="G115" s="81"/>
      <c r="H115" s="81"/>
      <c r="I115" s="81"/>
      <c r="J115" s="81"/>
    </row>
    <row r="116" spans="2:10" ht="10.5" customHeight="1">
      <c r="B116" s="81" t="s">
        <v>77</v>
      </c>
      <c r="C116" s="81"/>
      <c r="D116" s="81"/>
      <c r="E116" s="81"/>
      <c r="F116" s="81"/>
      <c r="G116" s="81"/>
      <c r="H116" s="81"/>
      <c r="I116" s="81"/>
      <c r="J116" s="81"/>
    </row>
    <row r="117" spans="2:10" ht="10.5" customHeight="1">
      <c r="B117" s="81" t="s">
        <v>71</v>
      </c>
      <c r="C117" s="81"/>
      <c r="D117" s="81"/>
      <c r="E117" s="81"/>
      <c r="F117" s="81"/>
      <c r="G117" s="81"/>
      <c r="H117" s="81"/>
      <c r="I117" s="81"/>
      <c r="J117" s="81"/>
    </row>
    <row r="118" spans="2:10" ht="10.5" customHeight="1">
      <c r="B118" s="81" t="s">
        <v>72</v>
      </c>
      <c r="C118" s="81"/>
      <c r="D118" s="81"/>
      <c r="E118" s="81"/>
      <c r="F118" s="81"/>
      <c r="G118" s="81"/>
      <c r="H118" s="81"/>
      <c r="I118" s="81"/>
      <c r="J118" s="81"/>
    </row>
    <row r="119" spans="2:10" ht="10.5" customHeight="1">
      <c r="B119" s="81" t="s">
        <v>73</v>
      </c>
      <c r="C119" s="81"/>
      <c r="D119" s="81"/>
      <c r="E119" s="81"/>
      <c r="F119" s="81"/>
      <c r="G119" s="81"/>
      <c r="H119" s="81"/>
      <c r="I119" s="81"/>
      <c r="J119" s="81"/>
    </row>
    <row r="120" spans="2:10" ht="10.5" customHeight="1">
      <c r="B120" s="81" t="s">
        <v>74</v>
      </c>
      <c r="C120" s="81"/>
      <c r="D120" s="81"/>
      <c r="E120" s="81"/>
      <c r="F120" s="81"/>
      <c r="G120" s="81"/>
      <c r="H120" s="81"/>
      <c r="I120" s="81"/>
      <c r="J120" s="81"/>
    </row>
    <row r="121" spans="2:10" ht="10.5" customHeight="1">
      <c r="B121" s="81" t="s">
        <v>78</v>
      </c>
      <c r="C121" s="81"/>
      <c r="D121" s="81"/>
      <c r="E121" s="81"/>
      <c r="F121" s="81"/>
      <c r="G121" s="81"/>
      <c r="H121" s="81"/>
      <c r="I121" s="81"/>
      <c r="J121" s="81"/>
    </row>
    <row r="122" spans="2:10" ht="10.5" customHeight="1">
      <c r="B122" s="81" t="s">
        <v>75</v>
      </c>
      <c r="C122" s="81"/>
      <c r="D122" s="81"/>
      <c r="E122" s="81"/>
      <c r="F122" s="81"/>
      <c r="G122" s="81"/>
      <c r="H122" s="81"/>
      <c r="I122" s="81"/>
      <c r="J122" s="81"/>
    </row>
    <row r="123" spans="2:10" ht="18.75" customHeight="1">
      <c r="B123" s="77"/>
      <c r="C123" s="77"/>
      <c r="D123" s="77"/>
      <c r="E123" s="77"/>
      <c r="F123" s="77"/>
      <c r="G123" s="77"/>
      <c r="H123" s="77"/>
      <c r="I123" s="77"/>
    </row>
  </sheetData>
  <mergeCells count="160">
    <mergeCell ref="I91:J91"/>
    <mergeCell ref="D97:F97"/>
    <mergeCell ref="G97:H97"/>
    <mergeCell ref="C62:D63"/>
    <mergeCell ref="B64:B67"/>
    <mergeCell ref="C64:D65"/>
    <mergeCell ref="C66:D67"/>
    <mergeCell ref="C91:C93"/>
    <mergeCell ref="D91:E93"/>
    <mergeCell ref="F91:F93"/>
    <mergeCell ref="G91:G93"/>
    <mergeCell ref="H91:H93"/>
    <mergeCell ref="F12:F19"/>
    <mergeCell ref="G12:G19"/>
    <mergeCell ref="H12:H19"/>
    <mergeCell ref="B36:B39"/>
    <mergeCell ref="C36:D37"/>
    <mergeCell ref="C38:D39"/>
    <mergeCell ref="B40:B43"/>
    <mergeCell ref="C40:D41"/>
    <mergeCell ref="C42:D43"/>
    <mergeCell ref="B44:B47"/>
    <mergeCell ref="C44:D45"/>
    <mergeCell ref="C46:D47"/>
    <mergeCell ref="B48:B51"/>
    <mergeCell ref="C48:D49"/>
    <mergeCell ref="C50:D51"/>
    <mergeCell ref="B52:B55"/>
    <mergeCell ref="C52:D53"/>
    <mergeCell ref="C54:D55"/>
    <mergeCell ref="B56:B59"/>
    <mergeCell ref="C56:D57"/>
    <mergeCell ref="B7:J7"/>
    <mergeCell ref="J8:J11"/>
    <mergeCell ref="A1:J1"/>
    <mergeCell ref="A3:J3"/>
    <mergeCell ref="A5:J5"/>
    <mergeCell ref="A6:J6"/>
    <mergeCell ref="B20:J20"/>
    <mergeCell ref="G21:J21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1:F21"/>
    <mergeCell ref="B12:B19"/>
    <mergeCell ref="C12:C19"/>
    <mergeCell ref="D12:D19"/>
    <mergeCell ref="E12:E19"/>
    <mergeCell ref="G34:H34"/>
    <mergeCell ref="E34:F34"/>
    <mergeCell ref="B74:J74"/>
    <mergeCell ref="B25:C25"/>
    <mergeCell ref="D25:E25"/>
    <mergeCell ref="I25:J25"/>
    <mergeCell ref="D84:J84"/>
    <mergeCell ref="B70:J70"/>
    <mergeCell ref="D71:J71"/>
    <mergeCell ref="I72:J72"/>
    <mergeCell ref="E68:J68"/>
    <mergeCell ref="B69:J69"/>
    <mergeCell ref="F82:J82"/>
    <mergeCell ref="B77:E77"/>
    <mergeCell ref="F77:J77"/>
    <mergeCell ref="B78:E79"/>
    <mergeCell ref="F78:I78"/>
    <mergeCell ref="F79:I79"/>
    <mergeCell ref="B80:E80"/>
    <mergeCell ref="F80:J80"/>
    <mergeCell ref="C58:D59"/>
    <mergeCell ref="B60:B63"/>
    <mergeCell ref="C60:D61"/>
    <mergeCell ref="B22:J22"/>
    <mergeCell ref="B23:J23"/>
    <mergeCell ref="I24:J24"/>
    <mergeCell ref="B26:J26"/>
    <mergeCell ref="G27:J27"/>
    <mergeCell ref="G28:J28"/>
    <mergeCell ref="B27:F27"/>
    <mergeCell ref="B28:F28"/>
    <mergeCell ref="B24:C24"/>
    <mergeCell ref="D24:E24"/>
    <mergeCell ref="B108:J108"/>
    <mergeCell ref="B109:J109"/>
    <mergeCell ref="B119:J119"/>
    <mergeCell ref="B120:J120"/>
    <mergeCell ref="B105:H105"/>
    <mergeCell ref="B121:J121"/>
    <mergeCell ref="B122:J122"/>
    <mergeCell ref="B75:C75"/>
    <mergeCell ref="B68:D68"/>
    <mergeCell ref="B71:B72"/>
    <mergeCell ref="C71:C72"/>
    <mergeCell ref="B84:B87"/>
    <mergeCell ref="C84:C87"/>
    <mergeCell ref="B94:I94"/>
    <mergeCell ref="D95:F95"/>
    <mergeCell ref="G95:H95"/>
    <mergeCell ref="B98:J98"/>
    <mergeCell ref="B100:J100"/>
    <mergeCell ref="B102:J102"/>
    <mergeCell ref="E111:G111"/>
    <mergeCell ref="H110:I110"/>
    <mergeCell ref="C88:C90"/>
    <mergeCell ref="D88:E90"/>
    <mergeCell ref="D75:J75"/>
    <mergeCell ref="I29:J29"/>
    <mergeCell ref="I30:J30"/>
    <mergeCell ref="B32:B35"/>
    <mergeCell ref="B29:F30"/>
    <mergeCell ref="B101:H101"/>
    <mergeCell ref="B103:H103"/>
    <mergeCell ref="B123:I123"/>
    <mergeCell ref="B111:D111"/>
    <mergeCell ref="B115:J115"/>
    <mergeCell ref="B116:J116"/>
    <mergeCell ref="B117:J117"/>
    <mergeCell ref="B118:J118"/>
    <mergeCell ref="F85:F87"/>
    <mergeCell ref="G85:G87"/>
    <mergeCell ref="H85:H87"/>
    <mergeCell ref="E110:G110"/>
    <mergeCell ref="I88:J88"/>
    <mergeCell ref="I85:J85"/>
    <mergeCell ref="I86:J86"/>
    <mergeCell ref="D85:E87"/>
    <mergeCell ref="H111:I111"/>
    <mergeCell ref="B112:D113"/>
    <mergeCell ref="B110:D110"/>
    <mergeCell ref="B107:H107"/>
    <mergeCell ref="I101:J101"/>
    <mergeCell ref="I103:J103"/>
    <mergeCell ref="I105:J105"/>
    <mergeCell ref="I107:J107"/>
    <mergeCell ref="B99:H99"/>
    <mergeCell ref="I99:J99"/>
    <mergeCell ref="I34:J34"/>
    <mergeCell ref="B31:J31"/>
    <mergeCell ref="B104:J104"/>
    <mergeCell ref="B106:J106"/>
    <mergeCell ref="B76:J76"/>
    <mergeCell ref="B82:E82"/>
    <mergeCell ref="I73:J73"/>
    <mergeCell ref="B81:E81"/>
    <mergeCell ref="F81:J81"/>
    <mergeCell ref="F88:F90"/>
    <mergeCell ref="G88:G90"/>
    <mergeCell ref="H88:H90"/>
    <mergeCell ref="D96:F96"/>
    <mergeCell ref="G96:H96"/>
    <mergeCell ref="C32:D35"/>
    <mergeCell ref="E32:J32"/>
    <mergeCell ref="E33:J33"/>
  </mergeCells>
  <hyperlinks>
    <hyperlink ref="H111" r:id="rId1"/>
    <hyperlink ref="J97" r:id="rId2"/>
  </hyperlinks>
  <pageMargins left="0.28999999999999998" right="0.47" top="0.45" bottom="0.27" header="0.32" footer="0.23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2016-06-29T08:38:00Z</dcterms:modified>
</cp:coreProperties>
</file>