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J139" i="1"/>
  <c r="J140" s="1"/>
  <c r="J136"/>
  <c r="J135"/>
  <c r="J134"/>
  <c r="J133"/>
  <c r="J132"/>
  <c r="J125"/>
  <c r="J120"/>
  <c r="J121"/>
  <c r="J110"/>
  <c r="J111"/>
  <c r="J112"/>
  <c r="J113"/>
  <c r="J109"/>
  <c r="J53"/>
  <c r="H53" s="1"/>
  <c r="J54"/>
  <c r="H54" s="1"/>
  <c r="J56"/>
  <c r="J57"/>
  <c r="H57" s="1"/>
  <c r="J58"/>
  <c r="H58" s="1"/>
  <c r="J59"/>
  <c r="H59" s="1"/>
  <c r="J60"/>
  <c r="J61"/>
  <c r="H61" s="1"/>
  <c r="J63"/>
  <c r="H63" s="1"/>
  <c r="J65"/>
  <c r="H65" s="1"/>
  <c r="J66"/>
  <c r="H66" s="1"/>
  <c r="J67"/>
  <c r="H67" s="1"/>
  <c r="J68"/>
  <c r="J69"/>
  <c r="H69" s="1"/>
  <c r="J71"/>
  <c r="J72"/>
  <c r="H72" s="1"/>
  <c r="J74"/>
  <c r="H74" s="1"/>
  <c r="J75"/>
  <c r="J76"/>
  <c r="J77"/>
  <c r="H77" s="1"/>
  <c r="J78"/>
  <c r="H78" s="1"/>
  <c r="J79"/>
  <c r="J80"/>
  <c r="J81"/>
  <c r="H81" s="1"/>
  <c r="J82"/>
  <c r="H82" s="1"/>
  <c r="J83"/>
  <c r="J84"/>
  <c r="J85"/>
  <c r="H85" s="1"/>
  <c r="J86"/>
  <c r="H86" s="1"/>
  <c r="I53"/>
  <c r="I54"/>
  <c r="I56"/>
  <c r="G56" s="1"/>
  <c r="I57"/>
  <c r="G57" s="1"/>
  <c r="I58"/>
  <c r="G58" s="1"/>
  <c r="I59"/>
  <c r="I60"/>
  <c r="G60" s="1"/>
  <c r="I61"/>
  <c r="G61" s="1"/>
  <c r="I63"/>
  <c r="G63" s="1"/>
  <c r="I65"/>
  <c r="I66"/>
  <c r="G66" s="1"/>
  <c r="I67"/>
  <c r="G67" s="1"/>
  <c r="I68"/>
  <c r="I69"/>
  <c r="I71"/>
  <c r="G71" s="1"/>
  <c r="I72"/>
  <c r="G72" s="1"/>
  <c r="I74"/>
  <c r="I75"/>
  <c r="I76"/>
  <c r="G76" s="1"/>
  <c r="I77"/>
  <c r="G77" s="1"/>
  <c r="I78"/>
  <c r="G78" s="1"/>
  <c r="I79"/>
  <c r="I80"/>
  <c r="G80" s="1"/>
  <c r="I81"/>
  <c r="G81" s="1"/>
  <c r="I82"/>
  <c r="G82" s="1"/>
  <c r="I83"/>
  <c r="I84"/>
  <c r="G84" s="1"/>
  <c r="I85"/>
  <c r="G85" s="1"/>
  <c r="I86"/>
  <c r="H55"/>
  <c r="H56"/>
  <c r="H60"/>
  <c r="H62"/>
  <c r="H64"/>
  <c r="H68"/>
  <c r="H70"/>
  <c r="H71"/>
  <c r="H73"/>
  <c r="H75"/>
  <c r="H76"/>
  <c r="H79"/>
  <c r="H80"/>
  <c r="H83"/>
  <c r="H84"/>
  <c r="G53"/>
  <c r="G54"/>
  <c r="G55"/>
  <c r="G59"/>
  <c r="G62"/>
  <c r="G64"/>
  <c r="G65"/>
  <c r="G68"/>
  <c r="G69"/>
  <c r="G70"/>
  <c r="G73"/>
  <c r="G74"/>
  <c r="G75"/>
  <c r="G79"/>
  <c r="G83"/>
  <c r="G86"/>
  <c r="J129"/>
  <c r="J128"/>
  <c r="J114" l="1"/>
  <c r="J137"/>
  <c r="J130"/>
  <c r="J124"/>
  <c r="J126" s="1"/>
  <c r="J119" l="1"/>
  <c r="J122" s="1"/>
  <c r="J116"/>
  <c r="H52"/>
  <c r="G52"/>
  <c r="J117" l="1"/>
</calcChain>
</file>

<file path=xl/sharedStrings.xml><?xml version="1.0" encoding="utf-8"?>
<sst xmlns="http://schemas.openxmlformats.org/spreadsheetml/2006/main" count="340" uniqueCount="178">
  <si>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</si>
  <si>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</si>
  <si>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</si>
  <si>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</si>
  <si>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</si>
  <si>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</si>
  <si>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</si>
  <si>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</si>
  <si>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</si>
  <si>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</si>
  <si>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Գնման ընթացակարգի ընտրության հիմնավորումը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</si>
  <si>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</si>
  <si>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</si>
  <si>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</si>
  <si>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</si>
  <si>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</si>
  <si>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</si>
  <si>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</si>
  <si>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</si>
  <si>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</si>
  <si>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</si>
  <si>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</si>
  <si>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</si>
  <si>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</si>
  <si>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</si>
  <si>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</si>
  <si>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</si>
  <si>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</si>
  <si>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</si>
  <si>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</si>
  <si>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</si>
  <si>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</si>
  <si>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</si>
  <si>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Չափաբաժին 4</t>
  </si>
  <si>
    <t>Չափաբաժին 5</t>
  </si>
  <si>
    <t>Չափաբաժին 6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</si>
  <si>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</si>
  <si>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</si>
  <si>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</si>
  <si>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</si>
  <si>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</si>
  <si>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</si>
  <si>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</si>
  <si>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</si>
  <si>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</si>
  <si>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</si>
  <si>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</si>
  <si>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</si>
  <si>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</si>
  <si>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</si>
  <si>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</si>
  <si>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</si>
  <si>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</si>
  <si>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</si>
  <si>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</si>
  <si>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</si>
  <si>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</si>
  <si>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</si>
  <si>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</si>
  <si>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</si>
  <si>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</si>
  <si>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</si>
  <si>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</si>
  <si>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</si>
  <si>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</si>
  <si>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</si>
  <si>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</si>
  <si>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</si>
  <si>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</si>
  <si>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</si>
  <si>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</si>
  <si>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</si>
  <si>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</si>
  <si>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</si>
  <si>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</si>
  <si>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</si>
  <si>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</si>
  <si>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</si>
  <si>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</si>
  <si>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</si>
  <si>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</si>
  <si>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</si>
  <si>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</si>
  <si>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</si>
  <si>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</si>
  <si>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</si>
  <si>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</si>
  <si>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Օ6</t>
  </si>
  <si>
    <t>Ծրագիր` 03.01.01.06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</si>
  <si>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</si>
  <si>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</si>
  <si>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</si>
  <si>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</si>
  <si>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</si>
  <si>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</si>
  <si>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</si>
  <si>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</si>
  <si>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</si>
  <si>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</si>
  <si>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դրամ</t>
  </si>
  <si>
    <t>&lt;&lt;Որդի Տարոն&gt;&gt; ՍՊԸ</t>
  </si>
  <si>
    <t>/220003334087000/</t>
  </si>
  <si>
    <t>/08804722/</t>
  </si>
  <si>
    <t>«Որդի Տարոն» ՍՊԸ</t>
  </si>
  <si>
    <t>ք. Վարդենիս, Երևանյան 7</t>
  </si>
  <si>
    <t>Գնման ընթացակարգում չեն կիրառվել Գնումների ոլորտը կարգավորող օրենսդրությամբ նախատեսված բանակցություններ գների նվազեցման նպատակով:</t>
  </si>
  <si>
    <t>Օ8</t>
  </si>
  <si>
    <t>Չափաբաժին 7</t>
  </si>
  <si>
    <t>Չափաբաժին 8</t>
  </si>
  <si>
    <t>Չափաբաժին 9</t>
  </si>
  <si>
    <t>&lt;&lt;Գոհարիկ&gt;&gt; ՍՊԸ</t>
  </si>
  <si>
    <t>&lt;&lt;Գար-Գազ&gt;&gt; ՍՊԸ</t>
  </si>
  <si>
    <t>Ա/Ձ Արսեն Գրիգորյան</t>
  </si>
  <si>
    <t>Մերժված հայտեր չկան:</t>
  </si>
  <si>
    <t>Ծրագիր` 03.01.01.08</t>
  </si>
  <si>
    <t>Շիրակի մարզ գ. Գետափ
հեռ. 094927290</t>
  </si>
  <si>
    <t>/06104997/</t>
  </si>
  <si>
    <t>/2470400992660000/</t>
  </si>
  <si>
    <t xml:space="preserve"> goharikspy@rambler.ru</t>
  </si>
  <si>
    <t>«Գար-Գազ» ՍՊԸ</t>
  </si>
  <si>
    <t>ք.Երևան, Շինարարների10/1-120</t>
  </si>
  <si>
    <t>/01230572/</t>
  </si>
  <si>
    <t>/247010023700/</t>
  </si>
  <si>
    <t>gar-gaz@mail.ru</t>
  </si>
  <si>
    <t>v.dumoyan@mail.ru</t>
  </si>
  <si>
    <t>գ. Նոր Խարբերդ 1փ. 20 տուն
հեռ. 093779555</t>
  </si>
  <si>
    <t>/47730148/</t>
  </si>
  <si>
    <t>/163078406374/</t>
  </si>
  <si>
    <t xml:space="preserve"> arsen.grigoryan.shin@mail.ru</t>
  </si>
  <si>
    <t>ՊԸ ԸՆԹԱՑԱԿԱՐԳՈՎ ԿՆՔՎԱԾ ՊԱՅՄԱՆԱԳՐԻ ՄԱՍԻՆ</t>
  </si>
  <si>
    <t>ՊԸ ԸՆԹԱՑԱԿԱՐԳԻ ԾԱԾԿԱԳԻՐԸ՝ ՀՀ ԿԱ Ո-ՊԸԱՇՁԲ-2016/ՇԻՆ/ԸՎ</t>
  </si>
  <si>
    <t>Պատվիրատուն` ՀՀ ԿԱ ոստիկանությունը, որը գտնվում է Նալբանդյան 130 հասցեում, ստորև ներկայացնում է ՀՀ ԿԱ Ո-ՊԸԱՇՁԲ-2016/ՇԻՆ/ԸՎ ծածկագրով հայտարարված պարզեցված ընթացակարգի արդյունքում կնքված պայմանագրի /երի/ մասին տեղեկատվությունը։</t>
  </si>
  <si>
    <t>Ընթացիկ շին-վերանորոգման  աշխատանքներ</t>
  </si>
  <si>
    <t>Ընթացիկ շին-վերանորոգման և բարեկարգման աշխատանքներ</t>
  </si>
  <si>
    <t>Ընթացիկ շին-վերանորոգման և գազաֆիկացման աշխատանքներ</t>
  </si>
  <si>
    <t>Կապիտալ կառուցման  աշխատանքներ</t>
  </si>
  <si>
    <t>Ջեռուցման աշխատանքներ</t>
  </si>
  <si>
    <t>31.05.2016թ.</t>
  </si>
  <si>
    <t>&lt;&lt;Ագարակ&gt;&gt; ԲԲԸ</t>
  </si>
  <si>
    <t>Չափաբաժին 10</t>
  </si>
  <si>
    <t>Չափաբաժին 11</t>
  </si>
  <si>
    <t>Չափաբաժին 12</t>
  </si>
  <si>
    <t>Չափաբաժին 13</t>
  </si>
  <si>
    <t>Չափաբաժին 14</t>
  </si>
  <si>
    <t>Չափաբաժին 15</t>
  </si>
  <si>
    <t>Չափաբաժին 16</t>
  </si>
  <si>
    <t>Չափաբաժին 17</t>
  </si>
  <si>
    <t>Չափաբաժին 18</t>
  </si>
  <si>
    <t>Չափաբաժին 19</t>
  </si>
  <si>
    <t>&lt;&lt;Դավ-Մուր&gt;&gt; ՍՊԸ</t>
  </si>
  <si>
    <t>16.06.2016թ.</t>
  </si>
  <si>
    <t>27.06.2016թ.</t>
  </si>
  <si>
    <t>03.07.2016թ.</t>
  </si>
  <si>
    <t>06.07.2016թ.</t>
  </si>
  <si>
    <t>07.07.2016թ.</t>
  </si>
  <si>
    <t>08.07.2016թ.</t>
  </si>
  <si>
    <t>N ՀՀ ԿԱ Ո-ՊԸԱՇՁԲ-1-2016/ՇԻՆ/ԸՎ</t>
  </si>
  <si>
    <t>25.12.2016թ.</t>
  </si>
  <si>
    <t>N ՀՀ ԿԱ Ո-ՊԸԱՇՁԲ-2-2016/ՇԻՆ/ԸՎ</t>
  </si>
  <si>
    <t>N ՀՀ ԿԱ Ո-ՊԸԱՇՁԲ-3-2016/ՇԻՆ/ԸՎ</t>
  </si>
  <si>
    <t>N ՀՀ ԿԱ Ո-ՊԸԱՇՁԲ-4-2016/ՇԻՆ/ԸՎ</t>
  </si>
  <si>
    <t>N ՀՀ ԿԱ Ո-ՊԸԱՇՁԲ-5-2016/ՇԻՆ/ԸՎ</t>
  </si>
  <si>
    <t>«Ագարակ» ԲԲԸ</t>
  </si>
  <si>
    <t>N ՀՀ ԿԱ Ո-ՊԸԱՇՁԲ-6-2016/ՇԻՆ/ԸՎ</t>
  </si>
  <si>
    <t>«Դավ-Մուր» ՍՊԸ</t>
  </si>
  <si>
    <t>1; 6; 7; 10; 11</t>
  </si>
  <si>
    <t>3; 4; 12; 18; 19</t>
  </si>
  <si>
    <t>5; 9</t>
  </si>
  <si>
    <t>8; 13-16</t>
  </si>
  <si>
    <t>/2470801772040000/</t>
  </si>
  <si>
    <t>/09417466/</t>
  </si>
  <si>
    <t>edmirzoyan@yandex.ru</t>
  </si>
  <si>
    <t>ք. Կապան, գր. Արզումանյան 3-րդ նրբ. տ. 31
հեռ. 098784848</t>
  </si>
  <si>
    <t>/247070005407/</t>
  </si>
  <si>
    <t>/05003862/</t>
  </si>
  <si>
    <t xml:space="preserve"> agarak_shin@mail.ru</t>
  </si>
  <si>
    <t xml:space="preserve">Արագածոտնի մարզ գ. Փարպի </t>
  </si>
  <si>
    <t>1-ին, 6-րդ, 7-րդ, 10-րդ, 11-րդ չափաբաժիններով &lt;&lt;Գար-Գազ&gt;&gt; ՍՊԸ-ն և &lt;&lt;Ագարակ&gt;&gt; ԲԲԸ-ն ԱԱՀ վճարողներ են: Վերջիններիս ԱԱՀ-ն ներառյալ գները գերազանցում են նշված գնումն իրականացնելու համար նախատեսված ֆինանսական միջոցները: Իսկ Ա/Ձ Արսեն Գրիգորյանը ԱԱՀ վճարող չէ: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</si>
</sst>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10"/>
      <name val="Arial"/>
      <family val="2"/>
      <charset val="204"/>
    </font>
    <font>
      <u/>
      <sz val="7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6" fillId="0" borderId="0"/>
  </cellStyleXfs>
  <cellXfs count="202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1" fontId="15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textRotation="90" wrapText="1"/>
    </xf>
    <xf numFmtId="0" fontId="1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7" fillId="0" borderId="1" xfId="1" applyFont="1" applyBorder="1" applyAlignment="1" applyProtection="1">
      <alignment horizontal="center" vertical="center"/>
    </xf>
    <xf numFmtId="0" fontId="17" fillId="0" borderId="1" xfId="1" applyFont="1" applyBorder="1" applyAlignment="1" applyProtection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10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5" xfId="0" applyFont="1" applyBorder="1"/>
    <xf numFmtId="0" fontId="1" fillId="0" borderId="7" xfId="0" applyFont="1" applyBorder="1"/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9" fillId="0" borderId="5" xfId="1" applyFont="1" applyBorder="1" applyAlignment="1" applyProtection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7" xfId="0" applyBorder="1"/>
    <xf numFmtId="0" fontId="10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</cellXfs>
  <cellStyles count="3">
    <cellStyle name="Hyperlink" xfId="1" builtinId="8"/>
    <cellStyle name="Normal" xfId="0" builtinId="0"/>
    <cellStyle name="Normal 10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v.dumoyan@mail.ru" TargetMode="External"/><Relationship Id="rId2" Type="http://schemas.openxmlformats.org/officeDocument/2006/relationships/hyperlink" Target="mailto:edmirzoyan@yandex.ru" TargetMode="External"/><Relationship Id="rId1" Type="http://schemas.openxmlformats.org/officeDocument/2006/relationships/hyperlink" Target="mailto:police-gnumner@rambler.ru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5"/>
  <sheetViews>
    <sheetView tabSelected="1" topLeftCell="A148" zoomScale="130" zoomScaleNormal="130" workbookViewId="0">
      <selection activeCell="I85" sqref="I85"/>
    </sheetView>
  </sheetViews>
  <sheetFormatPr defaultColWidth="9.140625"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" style="1" customWidth="1"/>
    <col min="9" max="10" width="31.5703125" style="1" customWidth="1"/>
    <col min="11" max="16384" width="9.140625" style="1"/>
  </cols>
  <sheetData>
    <row r="1" spans="1:10" ht="17.25">
      <c r="A1" s="143" t="s">
        <v>9</v>
      </c>
      <c r="B1" s="143"/>
      <c r="C1" s="143"/>
      <c r="D1" s="143"/>
      <c r="E1" s="143"/>
      <c r="F1" s="143"/>
      <c r="G1" s="143"/>
      <c r="H1" s="143"/>
      <c r="I1" s="143"/>
      <c r="J1" s="143"/>
    </row>
    <row r="2" spans="1:10" ht="9.75" customHeight="1">
      <c r="A2" s="4"/>
      <c r="B2" s="4"/>
      <c r="C2" s="4"/>
      <c r="D2" s="4"/>
      <c r="E2" s="4"/>
      <c r="F2" s="15"/>
      <c r="G2" s="15"/>
      <c r="H2" s="4"/>
      <c r="I2" s="4"/>
    </row>
    <row r="3" spans="1:10" ht="17.25">
      <c r="A3" s="143" t="s">
        <v>129</v>
      </c>
      <c r="B3" s="143"/>
      <c r="C3" s="143"/>
      <c r="D3" s="143"/>
      <c r="E3" s="143"/>
      <c r="F3" s="143"/>
      <c r="G3" s="143"/>
      <c r="H3" s="143"/>
      <c r="I3" s="143"/>
      <c r="J3" s="143"/>
    </row>
    <row r="4" spans="1:10">
      <c r="A4" s="3"/>
      <c r="B4" s="3"/>
      <c r="C4" s="3"/>
      <c r="D4" s="3"/>
      <c r="E4" s="3"/>
      <c r="F4" s="16"/>
      <c r="G4" s="16"/>
      <c r="H4" s="3"/>
      <c r="I4" s="3"/>
    </row>
    <row r="5" spans="1:10" ht="19.5" customHeight="1">
      <c r="A5" s="143" t="s">
        <v>130</v>
      </c>
      <c r="B5" s="143"/>
      <c r="C5" s="143"/>
      <c r="D5" s="143"/>
      <c r="E5" s="143"/>
      <c r="F5" s="143"/>
      <c r="G5" s="143"/>
      <c r="H5" s="143"/>
      <c r="I5" s="143"/>
      <c r="J5" s="143"/>
    </row>
    <row r="6" spans="1:10" ht="42" customHeight="1">
      <c r="A6" s="144" t="s">
        <v>131</v>
      </c>
      <c r="B6" s="144"/>
      <c r="C6" s="144"/>
      <c r="D6" s="144"/>
      <c r="E6" s="144"/>
      <c r="F6" s="144"/>
      <c r="G6" s="144"/>
      <c r="H6" s="144"/>
      <c r="I6" s="144"/>
      <c r="J6" s="144"/>
    </row>
    <row r="7" spans="1:10" ht="6" customHeight="1"/>
    <row r="8" spans="1:10" ht="12.75" customHeight="1">
      <c r="B8" s="72" t="s">
        <v>1</v>
      </c>
      <c r="C8" s="73"/>
      <c r="D8" s="73"/>
      <c r="E8" s="73"/>
      <c r="F8" s="73"/>
      <c r="G8" s="73"/>
      <c r="H8" s="73"/>
      <c r="I8" s="73"/>
      <c r="J8" s="74"/>
    </row>
    <row r="9" spans="1:10" ht="11.25" customHeight="1">
      <c r="B9" s="124" t="s">
        <v>2</v>
      </c>
      <c r="C9" s="124" t="s">
        <v>3</v>
      </c>
      <c r="D9" s="124" t="s">
        <v>4</v>
      </c>
      <c r="E9" s="72" t="s">
        <v>5</v>
      </c>
      <c r="F9" s="74"/>
      <c r="G9" s="72" t="s">
        <v>6</v>
      </c>
      <c r="H9" s="74"/>
      <c r="I9" s="119" t="s">
        <v>7</v>
      </c>
      <c r="J9" s="124" t="s">
        <v>89</v>
      </c>
    </row>
    <row r="10" spans="1:10" ht="10.5" customHeight="1">
      <c r="B10" s="125"/>
      <c r="C10" s="125"/>
      <c r="D10" s="125"/>
      <c r="E10" s="150" t="s">
        <v>86</v>
      </c>
      <c r="F10" s="77" t="s">
        <v>0</v>
      </c>
      <c r="G10" s="72" t="s">
        <v>8</v>
      </c>
      <c r="H10" s="74"/>
      <c r="I10" s="147"/>
      <c r="J10" s="125"/>
    </row>
    <row r="11" spans="1:10" ht="12.75" customHeight="1">
      <c r="B11" s="125"/>
      <c r="C11" s="125"/>
      <c r="D11" s="125"/>
      <c r="E11" s="151"/>
      <c r="F11" s="79"/>
      <c r="G11" s="148" t="s">
        <v>86</v>
      </c>
      <c r="H11" s="124" t="s">
        <v>0</v>
      </c>
      <c r="I11" s="147"/>
      <c r="J11" s="125"/>
    </row>
    <row r="12" spans="1:10" ht="12.75" customHeight="1">
      <c r="B12" s="125"/>
      <c r="C12" s="125"/>
      <c r="D12" s="125"/>
      <c r="E12" s="151"/>
      <c r="F12" s="79"/>
      <c r="G12" s="149"/>
      <c r="H12" s="125"/>
      <c r="I12" s="147"/>
      <c r="J12" s="126"/>
    </row>
    <row r="13" spans="1:10" s="7" customFormat="1" ht="30.75" customHeight="1">
      <c r="B13" s="38">
        <v>1</v>
      </c>
      <c r="C13" s="54" t="s">
        <v>132</v>
      </c>
      <c r="D13" s="45" t="s">
        <v>99</v>
      </c>
      <c r="E13" s="39">
        <v>1</v>
      </c>
      <c r="F13" s="52">
        <v>1</v>
      </c>
      <c r="G13" s="54">
        <v>19000000</v>
      </c>
      <c r="H13" s="52">
        <v>19000000</v>
      </c>
      <c r="I13" s="54" t="s">
        <v>132</v>
      </c>
      <c r="J13" s="54" t="s">
        <v>132</v>
      </c>
    </row>
    <row r="14" spans="1:10" s="7" customFormat="1" ht="47.25" customHeight="1">
      <c r="B14" s="38">
        <v>2</v>
      </c>
      <c r="C14" s="54" t="s">
        <v>133</v>
      </c>
      <c r="D14" s="53" t="s">
        <v>99</v>
      </c>
      <c r="E14" s="47">
        <v>1</v>
      </c>
      <c r="F14" s="52">
        <v>1</v>
      </c>
      <c r="G14" s="54">
        <v>14000000</v>
      </c>
      <c r="H14" s="52">
        <v>14000000</v>
      </c>
      <c r="I14" s="54" t="s">
        <v>133</v>
      </c>
      <c r="J14" s="54" t="s">
        <v>133</v>
      </c>
    </row>
    <row r="15" spans="1:10" s="7" customFormat="1" ht="34.5" customHeight="1">
      <c r="B15" s="51">
        <v>3</v>
      </c>
      <c r="C15" s="54" t="s">
        <v>132</v>
      </c>
      <c r="D15" s="53" t="s">
        <v>99</v>
      </c>
      <c r="E15" s="47">
        <v>1</v>
      </c>
      <c r="F15" s="52">
        <v>1</v>
      </c>
      <c r="G15" s="54">
        <v>20000000</v>
      </c>
      <c r="H15" s="52">
        <v>20000000</v>
      </c>
      <c r="I15" s="54" t="s">
        <v>132</v>
      </c>
      <c r="J15" s="54" t="s">
        <v>132</v>
      </c>
    </row>
    <row r="16" spans="1:10" s="7" customFormat="1" ht="34.5" customHeight="1">
      <c r="B16" s="51">
        <v>4</v>
      </c>
      <c r="C16" s="54" t="s">
        <v>132</v>
      </c>
      <c r="D16" s="53" t="s">
        <v>99</v>
      </c>
      <c r="E16" s="47">
        <v>1</v>
      </c>
      <c r="F16" s="52">
        <v>1</v>
      </c>
      <c r="G16" s="54">
        <v>19000000</v>
      </c>
      <c r="H16" s="52">
        <v>19000000</v>
      </c>
      <c r="I16" s="54" t="s">
        <v>132</v>
      </c>
      <c r="J16" s="54" t="s">
        <v>132</v>
      </c>
    </row>
    <row r="17" spans="2:10" s="7" customFormat="1" ht="34.5" customHeight="1">
      <c r="B17" s="51">
        <v>5</v>
      </c>
      <c r="C17" s="54" t="s">
        <v>132</v>
      </c>
      <c r="D17" s="53" t="s">
        <v>99</v>
      </c>
      <c r="E17" s="47">
        <v>1</v>
      </c>
      <c r="F17" s="52">
        <v>1</v>
      </c>
      <c r="G17" s="54">
        <v>10000000</v>
      </c>
      <c r="H17" s="52">
        <v>10000000</v>
      </c>
      <c r="I17" s="54" t="s">
        <v>132</v>
      </c>
      <c r="J17" s="54" t="s">
        <v>132</v>
      </c>
    </row>
    <row r="18" spans="2:10" s="7" customFormat="1" ht="34.5" customHeight="1">
      <c r="B18" s="51">
        <v>6</v>
      </c>
      <c r="C18" s="54" t="s">
        <v>132</v>
      </c>
      <c r="D18" s="53" t="s">
        <v>99</v>
      </c>
      <c r="E18" s="47">
        <v>1</v>
      </c>
      <c r="F18" s="52">
        <v>1</v>
      </c>
      <c r="G18" s="54">
        <v>12000000</v>
      </c>
      <c r="H18" s="52">
        <v>12000000</v>
      </c>
      <c r="I18" s="54" t="s">
        <v>132</v>
      </c>
      <c r="J18" s="54" t="s">
        <v>132</v>
      </c>
    </row>
    <row r="19" spans="2:10" s="7" customFormat="1" ht="35.25" customHeight="1">
      <c r="B19" s="51">
        <v>7</v>
      </c>
      <c r="C19" s="54" t="s">
        <v>132</v>
      </c>
      <c r="D19" s="53" t="s">
        <v>99</v>
      </c>
      <c r="E19" s="47">
        <v>1</v>
      </c>
      <c r="F19" s="52">
        <v>1</v>
      </c>
      <c r="G19" s="54">
        <v>16500000</v>
      </c>
      <c r="H19" s="52">
        <v>16500000</v>
      </c>
      <c r="I19" s="54" t="s">
        <v>132</v>
      </c>
      <c r="J19" s="54" t="s">
        <v>132</v>
      </c>
    </row>
    <row r="20" spans="2:10" s="7" customFormat="1" ht="48" customHeight="1">
      <c r="B20" s="51">
        <v>8</v>
      </c>
      <c r="C20" s="54" t="s">
        <v>133</v>
      </c>
      <c r="D20" s="53" t="s">
        <v>99</v>
      </c>
      <c r="E20" s="47">
        <v>1</v>
      </c>
      <c r="F20" s="52">
        <v>1</v>
      </c>
      <c r="G20" s="54">
        <v>19000000</v>
      </c>
      <c r="H20" s="52">
        <v>19000000</v>
      </c>
      <c r="I20" s="54" t="s">
        <v>133</v>
      </c>
      <c r="J20" s="54" t="s">
        <v>133</v>
      </c>
    </row>
    <row r="21" spans="2:10" s="7" customFormat="1" ht="35.25" customHeight="1">
      <c r="B21" s="51">
        <v>9</v>
      </c>
      <c r="C21" s="54" t="s">
        <v>132</v>
      </c>
      <c r="D21" s="53" t="s">
        <v>99</v>
      </c>
      <c r="E21" s="54">
        <v>1</v>
      </c>
      <c r="F21" s="52">
        <v>1</v>
      </c>
      <c r="G21" s="54">
        <v>2600000</v>
      </c>
      <c r="H21" s="52">
        <v>2600000</v>
      </c>
      <c r="I21" s="54" t="s">
        <v>132</v>
      </c>
      <c r="J21" s="54" t="s">
        <v>132</v>
      </c>
    </row>
    <row r="22" spans="2:10" s="7" customFormat="1" ht="35.25" customHeight="1">
      <c r="B22" s="51">
        <v>10</v>
      </c>
      <c r="C22" s="54" t="s">
        <v>132</v>
      </c>
      <c r="D22" s="53" t="s">
        <v>99</v>
      </c>
      <c r="E22" s="54">
        <v>1</v>
      </c>
      <c r="F22" s="52">
        <v>1</v>
      </c>
      <c r="G22" s="54">
        <v>10500000</v>
      </c>
      <c r="H22" s="52">
        <v>10500000</v>
      </c>
      <c r="I22" s="54" t="s">
        <v>132</v>
      </c>
      <c r="J22" s="54" t="s">
        <v>132</v>
      </c>
    </row>
    <row r="23" spans="2:10" s="7" customFormat="1" ht="35.25" customHeight="1">
      <c r="B23" s="51">
        <v>11</v>
      </c>
      <c r="C23" s="54" t="s">
        <v>132</v>
      </c>
      <c r="D23" s="53" t="s">
        <v>99</v>
      </c>
      <c r="E23" s="54">
        <v>1</v>
      </c>
      <c r="F23" s="52">
        <v>1</v>
      </c>
      <c r="G23" s="54">
        <v>7000000</v>
      </c>
      <c r="H23" s="52">
        <v>7000000</v>
      </c>
      <c r="I23" s="54" t="s">
        <v>132</v>
      </c>
      <c r="J23" s="54" t="s">
        <v>132</v>
      </c>
    </row>
    <row r="24" spans="2:10" s="7" customFormat="1" ht="53.25" customHeight="1">
      <c r="B24" s="51">
        <v>12</v>
      </c>
      <c r="C24" s="54" t="s">
        <v>134</v>
      </c>
      <c r="D24" s="53" t="s">
        <v>99</v>
      </c>
      <c r="E24" s="54">
        <v>1</v>
      </c>
      <c r="F24" s="52">
        <v>1</v>
      </c>
      <c r="G24" s="54">
        <v>3428000</v>
      </c>
      <c r="H24" s="52">
        <v>3428000</v>
      </c>
      <c r="I24" s="54" t="s">
        <v>134</v>
      </c>
      <c r="J24" s="54" t="s">
        <v>134</v>
      </c>
    </row>
    <row r="25" spans="2:10" s="7" customFormat="1" ht="24" customHeight="1">
      <c r="B25" s="51">
        <v>13</v>
      </c>
      <c r="C25" s="54" t="s">
        <v>135</v>
      </c>
      <c r="D25" s="53" t="s">
        <v>99</v>
      </c>
      <c r="E25" s="54">
        <v>1</v>
      </c>
      <c r="F25" s="52">
        <v>1</v>
      </c>
      <c r="G25" s="54">
        <v>17000000</v>
      </c>
      <c r="H25" s="52">
        <v>17000000</v>
      </c>
      <c r="I25" s="54" t="s">
        <v>135</v>
      </c>
      <c r="J25" s="54" t="s">
        <v>135</v>
      </c>
    </row>
    <row r="26" spans="2:10" s="7" customFormat="1" ht="24" customHeight="1">
      <c r="B26" s="51">
        <v>14</v>
      </c>
      <c r="C26" s="54" t="s">
        <v>135</v>
      </c>
      <c r="D26" s="53" t="s">
        <v>99</v>
      </c>
      <c r="E26" s="54">
        <v>1</v>
      </c>
      <c r="F26" s="52">
        <v>1</v>
      </c>
      <c r="G26" s="54">
        <v>17000000</v>
      </c>
      <c r="H26" s="52">
        <v>17000000</v>
      </c>
      <c r="I26" s="54" t="s">
        <v>135</v>
      </c>
      <c r="J26" s="54" t="s">
        <v>135</v>
      </c>
    </row>
    <row r="27" spans="2:10" s="7" customFormat="1" ht="24" customHeight="1">
      <c r="B27" s="51">
        <v>15</v>
      </c>
      <c r="C27" s="54" t="s">
        <v>135</v>
      </c>
      <c r="D27" s="53" t="s">
        <v>99</v>
      </c>
      <c r="E27" s="54">
        <v>1</v>
      </c>
      <c r="F27" s="52">
        <v>1</v>
      </c>
      <c r="G27" s="54">
        <v>17000000</v>
      </c>
      <c r="H27" s="52">
        <v>17000000</v>
      </c>
      <c r="I27" s="54" t="s">
        <v>135</v>
      </c>
      <c r="J27" s="54" t="s">
        <v>135</v>
      </c>
    </row>
    <row r="28" spans="2:10" s="7" customFormat="1" ht="24" customHeight="1">
      <c r="B28" s="51">
        <v>16</v>
      </c>
      <c r="C28" s="54" t="s">
        <v>135</v>
      </c>
      <c r="D28" s="53" t="s">
        <v>99</v>
      </c>
      <c r="E28" s="54">
        <v>1</v>
      </c>
      <c r="F28" s="52">
        <v>1</v>
      </c>
      <c r="G28" s="54">
        <v>17000000</v>
      </c>
      <c r="H28" s="52">
        <v>17000000</v>
      </c>
      <c r="I28" s="54" t="s">
        <v>135</v>
      </c>
      <c r="J28" s="54" t="s">
        <v>135</v>
      </c>
    </row>
    <row r="29" spans="2:10" s="7" customFormat="1" ht="18" customHeight="1">
      <c r="B29" s="51">
        <v>17</v>
      </c>
      <c r="C29" s="54" t="s">
        <v>136</v>
      </c>
      <c r="D29" s="53" t="s">
        <v>99</v>
      </c>
      <c r="E29" s="54">
        <v>1</v>
      </c>
      <c r="F29" s="52">
        <v>1</v>
      </c>
      <c r="G29" s="54">
        <v>19000000</v>
      </c>
      <c r="H29" s="52">
        <v>19000000</v>
      </c>
      <c r="I29" s="54" t="s">
        <v>136</v>
      </c>
      <c r="J29" s="54" t="s">
        <v>136</v>
      </c>
    </row>
    <row r="30" spans="2:10" s="7" customFormat="1" ht="35.25" customHeight="1">
      <c r="B30" s="51">
        <v>18</v>
      </c>
      <c r="C30" s="54" t="s">
        <v>132</v>
      </c>
      <c r="D30" s="53" t="s">
        <v>99</v>
      </c>
      <c r="E30" s="54">
        <v>1</v>
      </c>
      <c r="F30" s="52">
        <v>1</v>
      </c>
      <c r="G30" s="54">
        <v>3000000</v>
      </c>
      <c r="H30" s="52">
        <v>3000000</v>
      </c>
      <c r="I30" s="54" t="s">
        <v>132</v>
      </c>
      <c r="J30" s="54" t="s">
        <v>132</v>
      </c>
    </row>
    <row r="31" spans="2:10" s="7" customFormat="1" ht="35.25" customHeight="1">
      <c r="B31" s="51">
        <v>19</v>
      </c>
      <c r="C31" s="54" t="s">
        <v>132</v>
      </c>
      <c r="D31" s="53" t="s">
        <v>99</v>
      </c>
      <c r="E31" s="47">
        <v>1</v>
      </c>
      <c r="F31" s="52">
        <v>1</v>
      </c>
      <c r="G31" s="54">
        <v>9920000</v>
      </c>
      <c r="H31" s="52">
        <v>9920000</v>
      </c>
      <c r="I31" s="54" t="s">
        <v>132</v>
      </c>
      <c r="J31" s="54" t="s">
        <v>132</v>
      </c>
    </row>
    <row r="32" spans="2:10" ht="9.75" customHeight="1">
      <c r="B32" s="145"/>
      <c r="C32" s="146"/>
      <c r="D32" s="145"/>
      <c r="E32" s="146"/>
      <c r="F32" s="145"/>
      <c r="G32" s="146"/>
      <c r="H32" s="145"/>
      <c r="I32" s="146"/>
      <c r="J32" s="145"/>
    </row>
    <row r="33" spans="2:10" ht="15" customHeight="1">
      <c r="B33" s="114" t="s">
        <v>10</v>
      </c>
      <c r="C33" s="75"/>
      <c r="D33" s="75"/>
      <c r="E33" s="75"/>
      <c r="F33" s="76"/>
      <c r="G33" s="72"/>
      <c r="H33" s="73"/>
      <c r="I33" s="73"/>
      <c r="J33" s="74"/>
    </row>
    <row r="34" spans="2:10" ht="9.75" customHeight="1">
      <c r="B34" s="107"/>
      <c r="C34" s="108"/>
      <c r="D34" s="108"/>
      <c r="E34" s="108"/>
      <c r="F34" s="108"/>
      <c r="G34" s="108"/>
      <c r="H34" s="108"/>
      <c r="I34" s="108"/>
      <c r="J34" s="109"/>
    </row>
    <row r="35" spans="2:10" ht="15" customHeight="1">
      <c r="B35" s="98" t="s">
        <v>11</v>
      </c>
      <c r="C35" s="99"/>
      <c r="D35" s="99"/>
      <c r="E35" s="99"/>
      <c r="F35" s="99"/>
      <c r="G35" s="99"/>
      <c r="H35" s="99"/>
      <c r="I35" s="99"/>
      <c r="J35" s="100"/>
    </row>
    <row r="36" spans="2:10" ht="13.5" customHeight="1">
      <c r="B36" s="139" t="s">
        <v>12</v>
      </c>
      <c r="C36" s="139"/>
      <c r="D36" s="139" t="s">
        <v>13</v>
      </c>
      <c r="E36" s="139"/>
      <c r="F36" s="18" t="s">
        <v>14</v>
      </c>
      <c r="G36" s="18" t="s">
        <v>15</v>
      </c>
      <c r="H36" s="32" t="s">
        <v>16</v>
      </c>
      <c r="I36" s="127" t="s">
        <v>17</v>
      </c>
      <c r="J36" s="128"/>
    </row>
    <row r="37" spans="2:10" ht="13.5" customHeight="1">
      <c r="B37" s="140" t="s">
        <v>85</v>
      </c>
      <c r="C37" s="140"/>
      <c r="D37" s="140" t="s">
        <v>56</v>
      </c>
      <c r="E37" s="140"/>
      <c r="F37" s="37" t="s">
        <v>56</v>
      </c>
      <c r="G37" s="37" t="s">
        <v>87</v>
      </c>
      <c r="H37" s="40"/>
      <c r="I37" s="140" t="s">
        <v>57</v>
      </c>
      <c r="J37" s="140"/>
    </row>
    <row r="38" spans="2:10" ht="13.5" customHeight="1">
      <c r="B38" s="140" t="s">
        <v>85</v>
      </c>
      <c r="C38" s="140"/>
      <c r="D38" s="140" t="s">
        <v>56</v>
      </c>
      <c r="E38" s="140"/>
      <c r="F38" s="37" t="s">
        <v>56</v>
      </c>
      <c r="G38" s="37" t="s">
        <v>106</v>
      </c>
      <c r="H38" s="48"/>
      <c r="I38" s="140" t="s">
        <v>57</v>
      </c>
      <c r="J38" s="140"/>
    </row>
    <row r="39" spans="2:10" ht="11.25" customHeight="1">
      <c r="B39" s="107"/>
      <c r="C39" s="108"/>
      <c r="D39" s="108"/>
      <c r="E39" s="108"/>
      <c r="F39" s="108"/>
      <c r="G39" s="108"/>
      <c r="H39" s="108"/>
      <c r="I39" s="108"/>
      <c r="J39" s="109"/>
    </row>
    <row r="40" spans="2:10" ht="16.5" customHeight="1">
      <c r="B40" s="134" t="s">
        <v>18</v>
      </c>
      <c r="C40" s="134"/>
      <c r="D40" s="134"/>
      <c r="E40" s="134"/>
      <c r="F40" s="134"/>
      <c r="G40" s="127" t="s">
        <v>137</v>
      </c>
      <c r="H40" s="129"/>
      <c r="I40" s="129"/>
      <c r="J40" s="130"/>
    </row>
    <row r="41" spans="2:10" ht="13.5" customHeight="1">
      <c r="B41" s="135" t="s">
        <v>73</v>
      </c>
      <c r="C41" s="136"/>
      <c r="D41" s="136"/>
      <c r="E41" s="136"/>
      <c r="F41" s="136"/>
      <c r="G41" s="131"/>
      <c r="H41" s="132"/>
      <c r="I41" s="132"/>
      <c r="J41" s="133"/>
    </row>
    <row r="42" spans="2:10" ht="13.5" customHeight="1">
      <c r="B42" s="137"/>
      <c r="C42" s="138"/>
      <c r="D42" s="138"/>
      <c r="E42" s="138"/>
      <c r="F42" s="138"/>
      <c r="G42" s="153"/>
      <c r="H42" s="129"/>
      <c r="I42" s="129"/>
      <c r="J42" s="130"/>
    </row>
    <row r="43" spans="2:10" ht="24" customHeight="1">
      <c r="B43" s="135" t="s">
        <v>22</v>
      </c>
      <c r="C43" s="136"/>
      <c r="D43" s="136"/>
      <c r="E43" s="136"/>
      <c r="F43" s="159"/>
      <c r="G43" s="28"/>
      <c r="H43" s="5" t="s">
        <v>20</v>
      </c>
      <c r="I43" s="154" t="s">
        <v>21</v>
      </c>
      <c r="J43" s="155"/>
    </row>
    <row r="44" spans="2:10" ht="13.5" customHeight="1">
      <c r="B44" s="160"/>
      <c r="C44" s="161"/>
      <c r="D44" s="161"/>
      <c r="E44" s="161"/>
      <c r="F44" s="162"/>
      <c r="G44" s="29">
        <v>1</v>
      </c>
      <c r="H44" s="9"/>
      <c r="I44" s="141"/>
      <c r="J44" s="142"/>
    </row>
    <row r="45" spans="2:10" ht="13.5" customHeight="1">
      <c r="B45" s="137"/>
      <c r="C45" s="138"/>
      <c r="D45" s="138"/>
      <c r="E45" s="138"/>
      <c r="F45" s="163"/>
      <c r="G45" s="29" t="s">
        <v>19</v>
      </c>
      <c r="H45" s="9"/>
      <c r="I45" s="141"/>
      <c r="J45" s="142"/>
    </row>
    <row r="46" spans="2:10" ht="13.5" customHeight="1">
      <c r="B46" s="112"/>
      <c r="C46" s="158"/>
      <c r="D46" s="158"/>
      <c r="E46" s="158"/>
      <c r="F46" s="113"/>
      <c r="G46" s="19"/>
      <c r="H46" s="2"/>
      <c r="I46" s="173"/>
      <c r="J46" s="174"/>
    </row>
    <row r="47" spans="2:10" ht="13.5" customHeight="1">
      <c r="B47" s="107"/>
      <c r="C47" s="108"/>
      <c r="D47" s="108"/>
      <c r="E47" s="108"/>
      <c r="F47" s="108"/>
      <c r="G47" s="108"/>
      <c r="H47" s="108"/>
      <c r="I47" s="108"/>
      <c r="J47" s="109"/>
    </row>
    <row r="48" spans="2:10" ht="13.5" customHeight="1">
      <c r="B48" s="172" t="s">
        <v>23</v>
      </c>
      <c r="C48" s="164" t="s">
        <v>24</v>
      </c>
      <c r="D48" s="165"/>
      <c r="E48" s="168" t="s">
        <v>25</v>
      </c>
      <c r="F48" s="168"/>
      <c r="G48" s="168"/>
      <c r="H48" s="168"/>
      <c r="I48" s="168"/>
      <c r="J48" s="168"/>
    </row>
    <row r="49" spans="2:10" ht="13.5" customHeight="1">
      <c r="B49" s="172"/>
      <c r="C49" s="166"/>
      <c r="D49" s="167"/>
      <c r="E49" s="169" t="s">
        <v>26</v>
      </c>
      <c r="F49" s="170"/>
      <c r="G49" s="170"/>
      <c r="H49" s="170"/>
      <c r="I49" s="170"/>
      <c r="J49" s="171"/>
    </row>
    <row r="50" spans="2:10" ht="13.5" customHeight="1">
      <c r="B50" s="172"/>
      <c r="C50" s="166"/>
      <c r="D50" s="167"/>
      <c r="E50" s="157" t="s">
        <v>27</v>
      </c>
      <c r="F50" s="157"/>
      <c r="G50" s="156" t="s">
        <v>28</v>
      </c>
      <c r="H50" s="156"/>
      <c r="I50" s="152" t="s">
        <v>29</v>
      </c>
      <c r="J50" s="152"/>
    </row>
    <row r="51" spans="2:10" ht="36.75" customHeight="1">
      <c r="B51" s="172"/>
      <c r="C51" s="166"/>
      <c r="D51" s="167"/>
      <c r="E51" s="25" t="s">
        <v>86</v>
      </c>
      <c r="F51" s="26" t="s">
        <v>0</v>
      </c>
      <c r="G51" s="20" t="s">
        <v>86</v>
      </c>
      <c r="H51" s="21" t="s">
        <v>0</v>
      </c>
      <c r="I51" s="8" t="s">
        <v>86</v>
      </c>
      <c r="J51" s="43" t="s">
        <v>0</v>
      </c>
    </row>
    <row r="52" spans="2:10" s="17" customFormat="1" ht="16.5" customHeight="1">
      <c r="B52" s="96" t="s">
        <v>30</v>
      </c>
      <c r="C52" s="92" t="s">
        <v>112</v>
      </c>
      <c r="D52" s="92"/>
      <c r="E52" s="61">
        <v>18999000</v>
      </c>
      <c r="F52" s="61">
        <v>18999000</v>
      </c>
      <c r="G52" s="42">
        <f t="shared" ref="G52:G86" si="0">SUM(I52-E52)</f>
        <v>0</v>
      </c>
      <c r="H52" s="42">
        <f t="shared" ref="H52:H86" si="1">SUM(J52-F52)</f>
        <v>0</v>
      </c>
      <c r="I52" s="61">
        <v>18999000</v>
      </c>
      <c r="J52" s="61">
        <v>18999000</v>
      </c>
    </row>
    <row r="53" spans="2:10" s="17" customFormat="1" ht="16.5" customHeight="1">
      <c r="B53" s="97"/>
      <c r="C53" s="92" t="s">
        <v>111</v>
      </c>
      <c r="D53" s="92"/>
      <c r="E53" s="61">
        <v>16666666.67</v>
      </c>
      <c r="F53" s="61">
        <v>16666666.67</v>
      </c>
      <c r="G53" s="42">
        <f t="shared" si="0"/>
        <v>3333333.3340000007</v>
      </c>
      <c r="H53" s="42">
        <f t="shared" si="1"/>
        <v>3333333.3340000007</v>
      </c>
      <c r="I53" s="41">
        <f t="shared" ref="I53:I86" si="2">E53*12/10</f>
        <v>20000000.004000001</v>
      </c>
      <c r="J53" s="41">
        <f t="shared" ref="J53:J86" si="3">F53*12/10</f>
        <v>20000000.004000001</v>
      </c>
    </row>
    <row r="54" spans="2:10" ht="16.5" customHeight="1">
      <c r="B54" s="93" t="s">
        <v>31</v>
      </c>
      <c r="C54" s="92" t="s">
        <v>110</v>
      </c>
      <c r="D54" s="92"/>
      <c r="E54" s="61">
        <v>11467488.300000001</v>
      </c>
      <c r="F54" s="61">
        <v>11467488.300000001</v>
      </c>
      <c r="G54" s="42">
        <f t="shared" si="0"/>
        <v>2293497.660000002</v>
      </c>
      <c r="H54" s="42">
        <f t="shared" si="1"/>
        <v>2293497.660000002</v>
      </c>
      <c r="I54" s="41">
        <f t="shared" si="2"/>
        <v>13760985.960000003</v>
      </c>
      <c r="J54" s="41">
        <f t="shared" si="3"/>
        <v>13760985.960000003</v>
      </c>
    </row>
    <row r="55" spans="2:10" ht="16.5" customHeight="1">
      <c r="B55" s="95"/>
      <c r="C55" s="92" t="s">
        <v>112</v>
      </c>
      <c r="D55" s="92"/>
      <c r="E55" s="61">
        <v>15000000</v>
      </c>
      <c r="F55" s="61">
        <v>15000000</v>
      </c>
      <c r="G55" s="42">
        <f t="shared" si="0"/>
        <v>0</v>
      </c>
      <c r="H55" s="42">
        <f t="shared" si="1"/>
        <v>0</v>
      </c>
      <c r="I55" s="61">
        <v>15000000</v>
      </c>
      <c r="J55" s="61">
        <v>15000000</v>
      </c>
    </row>
    <row r="56" spans="2:10" ht="16.5" customHeight="1">
      <c r="B56" s="93" t="s">
        <v>32</v>
      </c>
      <c r="C56" s="92" t="s">
        <v>111</v>
      </c>
      <c r="D56" s="92"/>
      <c r="E56" s="61">
        <v>16666666.67</v>
      </c>
      <c r="F56" s="61">
        <v>16666666.67</v>
      </c>
      <c r="G56" s="42">
        <f t="shared" si="0"/>
        <v>3333333.3340000007</v>
      </c>
      <c r="H56" s="42">
        <f t="shared" si="1"/>
        <v>3333333.3340000007</v>
      </c>
      <c r="I56" s="41">
        <f t="shared" si="2"/>
        <v>20000000.004000001</v>
      </c>
      <c r="J56" s="41">
        <f t="shared" si="3"/>
        <v>20000000.004000001</v>
      </c>
    </row>
    <row r="57" spans="2:10" ht="16.5" customHeight="1">
      <c r="B57" s="95"/>
      <c r="C57" s="92" t="s">
        <v>100</v>
      </c>
      <c r="D57" s="92"/>
      <c r="E57" s="61">
        <v>17083333.329999998</v>
      </c>
      <c r="F57" s="61">
        <v>17083333.329999998</v>
      </c>
      <c r="G57" s="42">
        <f t="shared" si="0"/>
        <v>3416666.6660000011</v>
      </c>
      <c r="H57" s="42">
        <f t="shared" si="1"/>
        <v>3416666.6660000011</v>
      </c>
      <c r="I57" s="41">
        <f t="shared" si="2"/>
        <v>20499999.995999999</v>
      </c>
      <c r="J57" s="41">
        <f t="shared" si="3"/>
        <v>20499999.995999999</v>
      </c>
    </row>
    <row r="58" spans="2:10" ht="16.5" customHeight="1">
      <c r="B58" s="93" t="s">
        <v>33</v>
      </c>
      <c r="C58" s="92" t="s">
        <v>111</v>
      </c>
      <c r="D58" s="92"/>
      <c r="E58" s="61">
        <v>15658333.33</v>
      </c>
      <c r="F58" s="61">
        <v>15658333.33</v>
      </c>
      <c r="G58" s="42">
        <f t="shared" si="0"/>
        <v>3131666.6659999993</v>
      </c>
      <c r="H58" s="42">
        <f t="shared" si="1"/>
        <v>3131666.6659999993</v>
      </c>
      <c r="I58" s="41">
        <f t="shared" si="2"/>
        <v>18789999.995999999</v>
      </c>
      <c r="J58" s="41">
        <f t="shared" si="3"/>
        <v>18789999.995999999</v>
      </c>
    </row>
    <row r="59" spans="2:10" ht="16.5" customHeight="1">
      <c r="B59" s="95"/>
      <c r="C59" s="92" t="s">
        <v>100</v>
      </c>
      <c r="D59" s="92"/>
      <c r="E59" s="61">
        <v>16000000</v>
      </c>
      <c r="F59" s="61">
        <v>16000000</v>
      </c>
      <c r="G59" s="42">
        <f t="shared" si="0"/>
        <v>3200000</v>
      </c>
      <c r="H59" s="42">
        <f t="shared" si="1"/>
        <v>3200000</v>
      </c>
      <c r="I59" s="41">
        <f t="shared" si="2"/>
        <v>19200000</v>
      </c>
      <c r="J59" s="41">
        <f t="shared" si="3"/>
        <v>19200000</v>
      </c>
    </row>
    <row r="60" spans="2:10" ht="16.5" customHeight="1">
      <c r="B60" s="93" t="s">
        <v>34</v>
      </c>
      <c r="C60" s="92" t="s">
        <v>100</v>
      </c>
      <c r="D60" s="92"/>
      <c r="E60" s="61">
        <v>8333333.3300000001</v>
      </c>
      <c r="F60" s="61">
        <v>8333333.3300000001</v>
      </c>
      <c r="G60" s="42">
        <f t="shared" si="0"/>
        <v>1666666.6660000011</v>
      </c>
      <c r="H60" s="42">
        <f t="shared" si="1"/>
        <v>1666666.6660000011</v>
      </c>
      <c r="I60" s="41">
        <f t="shared" si="2"/>
        <v>9999999.9960000012</v>
      </c>
      <c r="J60" s="41">
        <f t="shared" si="3"/>
        <v>9999999.9960000012</v>
      </c>
    </row>
    <row r="61" spans="2:10" ht="16.5" customHeight="1">
      <c r="B61" s="95"/>
      <c r="C61" s="92" t="s">
        <v>111</v>
      </c>
      <c r="D61" s="92"/>
      <c r="E61" s="61">
        <v>10833333.33</v>
      </c>
      <c r="F61" s="61">
        <v>10833333.33</v>
      </c>
      <c r="G61" s="42">
        <f t="shared" si="0"/>
        <v>2166666.6660000011</v>
      </c>
      <c r="H61" s="42">
        <f t="shared" si="1"/>
        <v>2166666.6660000011</v>
      </c>
      <c r="I61" s="41">
        <f t="shared" si="2"/>
        <v>12999999.996000001</v>
      </c>
      <c r="J61" s="41">
        <f t="shared" si="3"/>
        <v>12999999.996000001</v>
      </c>
    </row>
    <row r="62" spans="2:10" ht="16.5" customHeight="1">
      <c r="B62" s="93" t="s">
        <v>35</v>
      </c>
      <c r="C62" s="92" t="s">
        <v>112</v>
      </c>
      <c r="D62" s="92"/>
      <c r="E62" s="61">
        <v>12000000</v>
      </c>
      <c r="F62" s="61">
        <v>12000000</v>
      </c>
      <c r="G62" s="42">
        <f t="shared" si="0"/>
        <v>0</v>
      </c>
      <c r="H62" s="42">
        <f t="shared" si="1"/>
        <v>0</v>
      </c>
      <c r="I62" s="61">
        <v>12000000</v>
      </c>
      <c r="J62" s="61">
        <v>12000000</v>
      </c>
    </row>
    <row r="63" spans="2:10" ht="16.5" customHeight="1">
      <c r="B63" s="95"/>
      <c r="C63" s="92" t="s">
        <v>138</v>
      </c>
      <c r="D63" s="92"/>
      <c r="E63" s="61">
        <v>10833333.33</v>
      </c>
      <c r="F63" s="61">
        <v>10833333.33</v>
      </c>
      <c r="G63" s="42">
        <f t="shared" si="0"/>
        <v>2166666.6660000011</v>
      </c>
      <c r="H63" s="42">
        <f t="shared" si="1"/>
        <v>2166666.6660000011</v>
      </c>
      <c r="I63" s="41">
        <f t="shared" si="2"/>
        <v>12999999.996000001</v>
      </c>
      <c r="J63" s="41">
        <f t="shared" si="3"/>
        <v>12999999.996000001</v>
      </c>
    </row>
    <row r="64" spans="2:10" ht="16.5" customHeight="1">
      <c r="B64" s="93" t="s">
        <v>107</v>
      </c>
      <c r="C64" s="92" t="s">
        <v>112</v>
      </c>
      <c r="D64" s="92"/>
      <c r="E64" s="61">
        <v>16500000</v>
      </c>
      <c r="F64" s="61">
        <v>16500000</v>
      </c>
      <c r="G64" s="42">
        <f t="shared" si="0"/>
        <v>0</v>
      </c>
      <c r="H64" s="42">
        <f t="shared" si="1"/>
        <v>0</v>
      </c>
      <c r="I64" s="61">
        <v>16500000</v>
      </c>
      <c r="J64" s="61">
        <v>16500000</v>
      </c>
    </row>
    <row r="65" spans="2:10" ht="16.5" customHeight="1">
      <c r="B65" s="94"/>
      <c r="C65" s="92" t="s">
        <v>111</v>
      </c>
      <c r="D65" s="92"/>
      <c r="E65" s="61">
        <v>15000000</v>
      </c>
      <c r="F65" s="61">
        <v>15000000</v>
      </c>
      <c r="G65" s="42">
        <f t="shared" si="0"/>
        <v>3000000</v>
      </c>
      <c r="H65" s="42">
        <f t="shared" si="1"/>
        <v>3000000</v>
      </c>
      <c r="I65" s="41">
        <f t="shared" si="2"/>
        <v>18000000</v>
      </c>
      <c r="J65" s="41">
        <f t="shared" si="3"/>
        <v>18000000</v>
      </c>
    </row>
    <row r="66" spans="2:10" ht="16.5" customHeight="1">
      <c r="B66" s="95"/>
      <c r="C66" s="92" t="s">
        <v>138</v>
      </c>
      <c r="D66" s="92"/>
      <c r="E66" s="61">
        <v>15000000</v>
      </c>
      <c r="F66" s="61">
        <v>15000000</v>
      </c>
      <c r="G66" s="42">
        <f t="shared" si="0"/>
        <v>3000000</v>
      </c>
      <c r="H66" s="42">
        <f t="shared" si="1"/>
        <v>3000000</v>
      </c>
      <c r="I66" s="41">
        <f t="shared" si="2"/>
        <v>18000000</v>
      </c>
      <c r="J66" s="41">
        <f t="shared" si="3"/>
        <v>18000000</v>
      </c>
    </row>
    <row r="67" spans="2:10" ht="35.25" customHeight="1">
      <c r="B67" s="62" t="s">
        <v>108</v>
      </c>
      <c r="C67" s="92" t="s">
        <v>138</v>
      </c>
      <c r="D67" s="92"/>
      <c r="E67" s="61">
        <v>15833333.33</v>
      </c>
      <c r="F67" s="61">
        <v>15833333.33</v>
      </c>
      <c r="G67" s="42">
        <f t="shared" si="0"/>
        <v>3166666.6659999993</v>
      </c>
      <c r="H67" s="42">
        <f t="shared" si="1"/>
        <v>3166666.6659999993</v>
      </c>
      <c r="I67" s="41">
        <f t="shared" si="2"/>
        <v>18999999.995999999</v>
      </c>
      <c r="J67" s="41">
        <f t="shared" si="3"/>
        <v>18999999.995999999</v>
      </c>
    </row>
    <row r="68" spans="2:10" ht="16.5" customHeight="1">
      <c r="B68" s="93" t="s">
        <v>109</v>
      </c>
      <c r="C68" s="92" t="s">
        <v>100</v>
      </c>
      <c r="D68" s="92"/>
      <c r="E68" s="61">
        <v>2083333.33</v>
      </c>
      <c r="F68" s="61">
        <v>2083333.33</v>
      </c>
      <c r="G68" s="42">
        <f t="shared" si="0"/>
        <v>416666.6660000002</v>
      </c>
      <c r="H68" s="42">
        <f t="shared" si="1"/>
        <v>416666.6660000002</v>
      </c>
      <c r="I68" s="41">
        <f t="shared" si="2"/>
        <v>2499999.9960000003</v>
      </c>
      <c r="J68" s="41">
        <f t="shared" si="3"/>
        <v>2499999.9960000003</v>
      </c>
    </row>
    <row r="69" spans="2:10" ht="16.5" customHeight="1">
      <c r="B69" s="95"/>
      <c r="C69" s="92" t="s">
        <v>111</v>
      </c>
      <c r="D69" s="92"/>
      <c r="E69" s="61">
        <v>2500000</v>
      </c>
      <c r="F69" s="61">
        <v>2500000</v>
      </c>
      <c r="G69" s="42">
        <f t="shared" si="0"/>
        <v>500000</v>
      </c>
      <c r="H69" s="42">
        <f t="shared" si="1"/>
        <v>500000</v>
      </c>
      <c r="I69" s="41">
        <f t="shared" si="2"/>
        <v>3000000</v>
      </c>
      <c r="J69" s="41">
        <f t="shared" si="3"/>
        <v>3000000</v>
      </c>
    </row>
    <row r="70" spans="2:10" ht="16.5" customHeight="1">
      <c r="B70" s="93" t="s">
        <v>139</v>
      </c>
      <c r="C70" s="92" t="s">
        <v>112</v>
      </c>
      <c r="D70" s="92"/>
      <c r="E70" s="61">
        <v>10500000</v>
      </c>
      <c r="F70" s="61">
        <v>10500000</v>
      </c>
      <c r="G70" s="42">
        <f t="shared" si="0"/>
        <v>0</v>
      </c>
      <c r="H70" s="42">
        <f t="shared" si="1"/>
        <v>0</v>
      </c>
      <c r="I70" s="61">
        <v>10500000</v>
      </c>
      <c r="J70" s="61">
        <v>10500000</v>
      </c>
    </row>
    <row r="71" spans="2:10" ht="16.5" customHeight="1">
      <c r="B71" s="94"/>
      <c r="C71" s="92" t="s">
        <v>111</v>
      </c>
      <c r="D71" s="92"/>
      <c r="E71" s="61">
        <v>10000000</v>
      </c>
      <c r="F71" s="61">
        <v>10000000</v>
      </c>
      <c r="G71" s="42">
        <f t="shared" si="0"/>
        <v>2000000</v>
      </c>
      <c r="H71" s="42">
        <f t="shared" si="1"/>
        <v>2000000</v>
      </c>
      <c r="I71" s="41">
        <f t="shared" si="2"/>
        <v>12000000</v>
      </c>
      <c r="J71" s="41">
        <f t="shared" si="3"/>
        <v>12000000</v>
      </c>
    </row>
    <row r="72" spans="2:10" ht="16.5" customHeight="1">
      <c r="B72" s="95"/>
      <c r="C72" s="92" t="s">
        <v>138</v>
      </c>
      <c r="D72" s="92"/>
      <c r="E72" s="61">
        <v>10000000</v>
      </c>
      <c r="F72" s="61">
        <v>10000000</v>
      </c>
      <c r="G72" s="42">
        <f t="shared" si="0"/>
        <v>2000000</v>
      </c>
      <c r="H72" s="42">
        <f t="shared" si="1"/>
        <v>2000000</v>
      </c>
      <c r="I72" s="41">
        <f t="shared" si="2"/>
        <v>12000000</v>
      </c>
      <c r="J72" s="41">
        <f t="shared" si="3"/>
        <v>12000000</v>
      </c>
    </row>
    <row r="73" spans="2:10" ht="16.5" customHeight="1">
      <c r="B73" s="93" t="s">
        <v>140</v>
      </c>
      <c r="C73" s="92" t="s">
        <v>112</v>
      </c>
      <c r="D73" s="92"/>
      <c r="E73" s="61">
        <v>7000000</v>
      </c>
      <c r="F73" s="61">
        <v>7000000</v>
      </c>
      <c r="G73" s="42">
        <f t="shared" si="0"/>
        <v>0</v>
      </c>
      <c r="H73" s="42">
        <f t="shared" si="1"/>
        <v>0</v>
      </c>
      <c r="I73" s="61">
        <v>7000000</v>
      </c>
      <c r="J73" s="61">
        <v>7000000</v>
      </c>
    </row>
    <row r="74" spans="2:10" ht="16.5" customHeight="1">
      <c r="B74" s="94"/>
      <c r="C74" s="92" t="s">
        <v>111</v>
      </c>
      <c r="D74" s="92"/>
      <c r="E74" s="61">
        <v>6833333.3300000001</v>
      </c>
      <c r="F74" s="61">
        <v>6833333.3300000001</v>
      </c>
      <c r="G74" s="42">
        <f t="shared" si="0"/>
        <v>1366666.6660000011</v>
      </c>
      <c r="H74" s="42">
        <f t="shared" si="1"/>
        <v>1366666.6660000011</v>
      </c>
      <c r="I74" s="41">
        <f t="shared" si="2"/>
        <v>8199999.9960000012</v>
      </c>
      <c r="J74" s="41">
        <f t="shared" si="3"/>
        <v>8199999.9960000012</v>
      </c>
    </row>
    <row r="75" spans="2:10" ht="16.5" customHeight="1">
      <c r="B75" s="95"/>
      <c r="C75" s="92" t="s">
        <v>138</v>
      </c>
      <c r="D75" s="92"/>
      <c r="E75" s="61">
        <v>8333333.3300000001</v>
      </c>
      <c r="F75" s="61">
        <v>8333333.3300000001</v>
      </c>
      <c r="G75" s="42">
        <f t="shared" si="0"/>
        <v>1666666.6660000011</v>
      </c>
      <c r="H75" s="42">
        <f t="shared" si="1"/>
        <v>1666666.6660000011</v>
      </c>
      <c r="I75" s="41">
        <f t="shared" si="2"/>
        <v>9999999.9960000012</v>
      </c>
      <c r="J75" s="41">
        <f t="shared" si="3"/>
        <v>9999999.9960000012</v>
      </c>
    </row>
    <row r="76" spans="2:10" ht="16.5" customHeight="1">
      <c r="B76" s="93" t="s">
        <v>141</v>
      </c>
      <c r="C76" s="92" t="s">
        <v>111</v>
      </c>
      <c r="D76" s="92"/>
      <c r="E76" s="61">
        <v>2500000</v>
      </c>
      <c r="F76" s="61">
        <v>2500000</v>
      </c>
      <c r="G76" s="42">
        <f t="shared" si="0"/>
        <v>500000</v>
      </c>
      <c r="H76" s="42">
        <f t="shared" si="1"/>
        <v>500000</v>
      </c>
      <c r="I76" s="41">
        <f t="shared" si="2"/>
        <v>3000000</v>
      </c>
      <c r="J76" s="41">
        <f t="shared" si="3"/>
        <v>3000000</v>
      </c>
    </row>
    <row r="77" spans="2:10" ht="16.5" customHeight="1">
      <c r="B77" s="95"/>
      <c r="C77" s="92" t="s">
        <v>100</v>
      </c>
      <c r="D77" s="92"/>
      <c r="E77" s="61">
        <v>2916666.67</v>
      </c>
      <c r="F77" s="61">
        <v>2916666.67</v>
      </c>
      <c r="G77" s="42">
        <f t="shared" si="0"/>
        <v>583333.3339999998</v>
      </c>
      <c r="H77" s="42">
        <f t="shared" si="1"/>
        <v>583333.3339999998</v>
      </c>
      <c r="I77" s="41">
        <f t="shared" si="2"/>
        <v>3500000.0039999997</v>
      </c>
      <c r="J77" s="41">
        <f t="shared" si="3"/>
        <v>3500000.0039999997</v>
      </c>
    </row>
    <row r="78" spans="2:10" ht="33.75" customHeight="1">
      <c r="B78" s="62" t="s">
        <v>142</v>
      </c>
      <c r="C78" s="92" t="s">
        <v>138</v>
      </c>
      <c r="D78" s="92"/>
      <c r="E78" s="61">
        <v>14166666.67</v>
      </c>
      <c r="F78" s="61">
        <v>14166666.67</v>
      </c>
      <c r="G78" s="42">
        <f t="shared" si="0"/>
        <v>2833333.3340000007</v>
      </c>
      <c r="H78" s="42">
        <f t="shared" si="1"/>
        <v>2833333.3340000007</v>
      </c>
      <c r="I78" s="41">
        <f t="shared" si="2"/>
        <v>17000000.004000001</v>
      </c>
      <c r="J78" s="41">
        <f t="shared" si="3"/>
        <v>17000000.004000001</v>
      </c>
    </row>
    <row r="79" spans="2:10" ht="33.75" customHeight="1">
      <c r="B79" s="62" t="s">
        <v>143</v>
      </c>
      <c r="C79" s="92" t="s">
        <v>138</v>
      </c>
      <c r="D79" s="92"/>
      <c r="E79" s="61">
        <v>14166666.67</v>
      </c>
      <c r="F79" s="61">
        <v>14166666.67</v>
      </c>
      <c r="G79" s="42">
        <f t="shared" si="0"/>
        <v>2833333.3340000007</v>
      </c>
      <c r="H79" s="42">
        <f t="shared" si="1"/>
        <v>2833333.3340000007</v>
      </c>
      <c r="I79" s="41">
        <f t="shared" si="2"/>
        <v>17000000.004000001</v>
      </c>
      <c r="J79" s="41">
        <f t="shared" si="3"/>
        <v>17000000.004000001</v>
      </c>
    </row>
    <row r="80" spans="2:10" ht="33.75" customHeight="1">
      <c r="B80" s="62" t="s">
        <v>144</v>
      </c>
      <c r="C80" s="92" t="s">
        <v>138</v>
      </c>
      <c r="D80" s="92"/>
      <c r="E80" s="61">
        <v>13250000</v>
      </c>
      <c r="F80" s="61">
        <v>13250000</v>
      </c>
      <c r="G80" s="42">
        <f t="shared" si="0"/>
        <v>2650000</v>
      </c>
      <c r="H80" s="42">
        <f t="shared" si="1"/>
        <v>2650000</v>
      </c>
      <c r="I80" s="41">
        <f t="shared" si="2"/>
        <v>15900000</v>
      </c>
      <c r="J80" s="41">
        <f t="shared" si="3"/>
        <v>15900000</v>
      </c>
    </row>
    <row r="81" spans="2:10" ht="33.75" customHeight="1">
      <c r="B81" s="62" t="s">
        <v>145</v>
      </c>
      <c r="C81" s="92" t="s">
        <v>138</v>
      </c>
      <c r="D81" s="92"/>
      <c r="E81" s="61">
        <v>14166666.67</v>
      </c>
      <c r="F81" s="61">
        <v>14166666.67</v>
      </c>
      <c r="G81" s="42">
        <f t="shared" si="0"/>
        <v>2833333.3340000007</v>
      </c>
      <c r="H81" s="42">
        <f t="shared" si="1"/>
        <v>2833333.3340000007</v>
      </c>
      <c r="I81" s="41">
        <f t="shared" si="2"/>
        <v>17000000.004000001</v>
      </c>
      <c r="J81" s="41">
        <f t="shared" si="3"/>
        <v>17000000.004000001</v>
      </c>
    </row>
    <row r="82" spans="2:10" ht="33.75" customHeight="1">
      <c r="B82" s="62" t="s">
        <v>146</v>
      </c>
      <c r="C82" s="92" t="s">
        <v>149</v>
      </c>
      <c r="D82" s="92"/>
      <c r="E82" s="61">
        <v>15188000</v>
      </c>
      <c r="F82" s="61">
        <v>15188000</v>
      </c>
      <c r="G82" s="42">
        <f t="shared" si="0"/>
        <v>3037600</v>
      </c>
      <c r="H82" s="42">
        <f t="shared" si="1"/>
        <v>3037600</v>
      </c>
      <c r="I82" s="41">
        <f t="shared" si="2"/>
        <v>18225600</v>
      </c>
      <c r="J82" s="41">
        <f t="shared" si="3"/>
        <v>18225600</v>
      </c>
    </row>
    <row r="83" spans="2:10" ht="16.5" customHeight="1">
      <c r="B83" s="93" t="s">
        <v>147</v>
      </c>
      <c r="C83" s="92" t="s">
        <v>111</v>
      </c>
      <c r="D83" s="92"/>
      <c r="E83" s="61">
        <v>2500000</v>
      </c>
      <c r="F83" s="61">
        <v>2500000</v>
      </c>
      <c r="G83" s="42">
        <f t="shared" si="0"/>
        <v>500000</v>
      </c>
      <c r="H83" s="42">
        <f t="shared" si="1"/>
        <v>500000</v>
      </c>
      <c r="I83" s="41">
        <f t="shared" si="2"/>
        <v>3000000</v>
      </c>
      <c r="J83" s="41">
        <f t="shared" si="3"/>
        <v>3000000</v>
      </c>
    </row>
    <row r="84" spans="2:10" ht="16.5" customHeight="1">
      <c r="B84" s="95"/>
      <c r="C84" s="92" t="s">
        <v>100</v>
      </c>
      <c r="D84" s="92"/>
      <c r="E84" s="61">
        <v>2916666.67</v>
      </c>
      <c r="F84" s="61">
        <v>2916666.67</v>
      </c>
      <c r="G84" s="42">
        <f t="shared" si="0"/>
        <v>583333.3339999998</v>
      </c>
      <c r="H84" s="42">
        <f t="shared" si="1"/>
        <v>583333.3339999998</v>
      </c>
      <c r="I84" s="41">
        <f t="shared" si="2"/>
        <v>3500000.0039999997</v>
      </c>
      <c r="J84" s="41">
        <f t="shared" si="3"/>
        <v>3500000.0039999997</v>
      </c>
    </row>
    <row r="85" spans="2:10" ht="16.5" customHeight="1">
      <c r="B85" s="93" t="s">
        <v>148</v>
      </c>
      <c r="C85" s="92" t="s">
        <v>111</v>
      </c>
      <c r="D85" s="92"/>
      <c r="E85" s="61">
        <v>8250000</v>
      </c>
      <c r="F85" s="61">
        <v>8250000</v>
      </c>
      <c r="G85" s="42">
        <f t="shared" si="0"/>
        <v>1650000</v>
      </c>
      <c r="H85" s="42">
        <f t="shared" si="1"/>
        <v>1650000</v>
      </c>
      <c r="I85" s="41">
        <f t="shared" si="2"/>
        <v>9900000</v>
      </c>
      <c r="J85" s="41">
        <f t="shared" si="3"/>
        <v>9900000</v>
      </c>
    </row>
    <row r="86" spans="2:10" ht="16.5" customHeight="1">
      <c r="B86" s="95"/>
      <c r="C86" s="92" t="s">
        <v>100</v>
      </c>
      <c r="D86" s="92"/>
      <c r="E86" s="61">
        <v>8750000</v>
      </c>
      <c r="F86" s="61">
        <v>8750000</v>
      </c>
      <c r="G86" s="42">
        <f t="shared" si="0"/>
        <v>1750000</v>
      </c>
      <c r="H86" s="42">
        <f t="shared" si="1"/>
        <v>1750000</v>
      </c>
      <c r="I86" s="41">
        <f t="shared" si="2"/>
        <v>10500000</v>
      </c>
      <c r="J86" s="41">
        <f t="shared" si="3"/>
        <v>10500000</v>
      </c>
    </row>
    <row r="87" spans="2:10" ht="15.75" customHeight="1">
      <c r="B87" s="72" t="s">
        <v>36</v>
      </c>
      <c r="C87" s="188"/>
      <c r="D87" s="123"/>
      <c r="E87" s="106" t="s">
        <v>105</v>
      </c>
      <c r="F87" s="73"/>
      <c r="G87" s="73"/>
      <c r="H87" s="73"/>
      <c r="I87" s="73"/>
      <c r="J87" s="74"/>
    </row>
    <row r="88" spans="2:10" ht="15.75" customHeight="1">
      <c r="B88" s="107"/>
      <c r="C88" s="108"/>
      <c r="D88" s="108"/>
      <c r="E88" s="108"/>
      <c r="F88" s="108"/>
      <c r="G88" s="108"/>
      <c r="H88" s="108"/>
      <c r="I88" s="108"/>
      <c r="J88" s="109"/>
    </row>
    <row r="89" spans="2:10" ht="15.75" customHeight="1">
      <c r="B89" s="114" t="s">
        <v>37</v>
      </c>
      <c r="C89" s="75"/>
      <c r="D89" s="75"/>
      <c r="E89" s="75"/>
      <c r="F89" s="75"/>
      <c r="G89" s="75"/>
      <c r="H89" s="75"/>
      <c r="I89" s="75"/>
      <c r="J89" s="76"/>
    </row>
    <row r="90" spans="2:10" ht="12" customHeight="1">
      <c r="B90" s="139" t="s">
        <v>40</v>
      </c>
      <c r="C90" s="189" t="s">
        <v>39</v>
      </c>
      <c r="D90" s="114" t="s">
        <v>38</v>
      </c>
      <c r="E90" s="75"/>
      <c r="F90" s="75"/>
      <c r="G90" s="75"/>
      <c r="H90" s="75"/>
      <c r="I90" s="75"/>
      <c r="J90" s="76"/>
    </row>
    <row r="91" spans="2:10" ht="104.25" customHeight="1">
      <c r="B91" s="139"/>
      <c r="C91" s="190"/>
      <c r="D91" s="27" t="s">
        <v>41</v>
      </c>
      <c r="E91" s="6" t="s">
        <v>42</v>
      </c>
      <c r="F91" s="23" t="s">
        <v>83</v>
      </c>
      <c r="G91" s="24" t="s">
        <v>44</v>
      </c>
      <c r="H91" s="5" t="s">
        <v>43</v>
      </c>
      <c r="I91" s="103" t="s">
        <v>45</v>
      </c>
      <c r="J91" s="191"/>
    </row>
    <row r="92" spans="2:10" ht="11.25" customHeight="1">
      <c r="B92" s="14"/>
      <c r="C92" s="12"/>
      <c r="D92" s="11"/>
      <c r="E92" s="11"/>
      <c r="F92" s="13"/>
      <c r="G92" s="22"/>
      <c r="H92" s="10"/>
      <c r="I92" s="101"/>
      <c r="J92" s="102"/>
    </row>
    <row r="93" spans="2:10" ht="13.5" customHeight="1">
      <c r="B93" s="98" t="s">
        <v>91</v>
      </c>
      <c r="C93" s="99"/>
      <c r="D93" s="99"/>
      <c r="E93" s="99"/>
      <c r="F93" s="99"/>
      <c r="G93" s="99"/>
      <c r="H93" s="99"/>
      <c r="I93" s="99"/>
      <c r="J93" s="100"/>
    </row>
    <row r="94" spans="2:10" ht="15.75" customHeight="1">
      <c r="B94" s="175" t="s">
        <v>36</v>
      </c>
      <c r="C94" s="177"/>
      <c r="D94" s="103" t="s">
        <v>113</v>
      </c>
      <c r="E94" s="104"/>
      <c r="F94" s="104"/>
      <c r="G94" s="104"/>
      <c r="H94" s="104"/>
      <c r="I94" s="104"/>
      <c r="J94" s="105"/>
    </row>
    <row r="95" spans="2:10" ht="12" customHeight="1">
      <c r="B95" s="112"/>
      <c r="C95" s="113"/>
      <c r="D95" s="114"/>
      <c r="E95" s="75"/>
      <c r="F95" s="75"/>
      <c r="G95" s="75"/>
      <c r="H95" s="75"/>
      <c r="I95" s="75"/>
      <c r="J95" s="76"/>
    </row>
    <row r="96" spans="2:10" ht="12" customHeight="1">
      <c r="B96" s="115"/>
      <c r="C96" s="116"/>
      <c r="D96" s="116"/>
      <c r="E96" s="116"/>
      <c r="F96" s="116"/>
      <c r="G96" s="116"/>
      <c r="H96" s="116"/>
      <c r="I96" s="116"/>
      <c r="J96" s="117"/>
    </row>
    <row r="97" spans="2:10" ht="12" customHeight="1">
      <c r="B97" s="86" t="s">
        <v>92</v>
      </c>
      <c r="C97" s="86"/>
      <c r="D97" s="86"/>
      <c r="E97" s="86"/>
      <c r="F97" s="111" t="s">
        <v>150</v>
      </c>
      <c r="G97" s="111"/>
      <c r="H97" s="111"/>
      <c r="I97" s="111"/>
      <c r="J97" s="111"/>
    </row>
    <row r="98" spans="2:10" ht="12" customHeight="1">
      <c r="B98" s="86" t="s">
        <v>93</v>
      </c>
      <c r="C98" s="86"/>
      <c r="D98" s="86"/>
      <c r="E98" s="86"/>
      <c r="F98" s="118" t="s">
        <v>94</v>
      </c>
      <c r="G98" s="118"/>
      <c r="H98" s="118"/>
      <c r="I98" s="118"/>
      <c r="J98" s="50" t="s">
        <v>95</v>
      </c>
    </row>
    <row r="99" spans="2:10" ht="12" customHeight="1">
      <c r="B99" s="86"/>
      <c r="C99" s="86"/>
      <c r="D99" s="86"/>
      <c r="E99" s="86"/>
      <c r="F99" s="111" t="s">
        <v>151</v>
      </c>
      <c r="G99" s="111"/>
      <c r="H99" s="111"/>
      <c r="I99" s="111"/>
      <c r="J99" s="55" t="s">
        <v>152</v>
      </c>
    </row>
    <row r="100" spans="2:10" ht="21.75" customHeight="1">
      <c r="B100" s="86" t="s">
        <v>96</v>
      </c>
      <c r="C100" s="86"/>
      <c r="D100" s="86"/>
      <c r="E100" s="86"/>
      <c r="F100" s="111" t="s">
        <v>153</v>
      </c>
      <c r="G100" s="111"/>
      <c r="H100" s="111"/>
      <c r="I100" s="111"/>
      <c r="J100" s="111"/>
    </row>
    <row r="101" spans="2:10" ht="25.5" customHeight="1">
      <c r="B101" s="86" t="s">
        <v>97</v>
      </c>
      <c r="C101" s="86"/>
      <c r="D101" s="86"/>
      <c r="E101" s="86"/>
      <c r="F101" s="111" t="s">
        <v>154</v>
      </c>
      <c r="G101" s="111"/>
      <c r="H101" s="111"/>
      <c r="I101" s="111"/>
      <c r="J101" s="111"/>
    </row>
    <row r="102" spans="2:10" ht="13.5" customHeight="1">
      <c r="B102" s="86" t="s">
        <v>98</v>
      </c>
      <c r="C102" s="86"/>
      <c r="D102" s="86"/>
      <c r="E102" s="86"/>
      <c r="F102" s="111" t="s">
        <v>155</v>
      </c>
      <c r="G102" s="111"/>
      <c r="H102" s="111"/>
      <c r="I102" s="111"/>
      <c r="J102" s="111"/>
    </row>
    <row r="103" spans="2:10" ht="10.5" customHeight="1">
      <c r="B103" s="35"/>
      <c r="C103" s="36"/>
      <c r="D103" s="33"/>
      <c r="E103" s="33"/>
      <c r="F103" s="33"/>
      <c r="G103" s="33"/>
      <c r="H103" s="33"/>
      <c r="I103" s="33"/>
      <c r="J103" s="34"/>
    </row>
    <row r="104" spans="2:10" ht="12" customHeight="1">
      <c r="B104" s="124" t="s">
        <v>2</v>
      </c>
      <c r="C104" s="124" t="s">
        <v>46</v>
      </c>
      <c r="D104" s="114" t="s">
        <v>47</v>
      </c>
      <c r="E104" s="75"/>
      <c r="F104" s="75"/>
      <c r="G104" s="75"/>
      <c r="H104" s="75"/>
      <c r="I104" s="75"/>
      <c r="J104" s="76"/>
    </row>
    <row r="105" spans="2:10" ht="14.25" customHeight="1">
      <c r="B105" s="125"/>
      <c r="C105" s="125"/>
      <c r="D105" s="119" t="s">
        <v>48</v>
      </c>
      <c r="E105" s="120"/>
      <c r="F105" s="77" t="s">
        <v>49</v>
      </c>
      <c r="G105" s="77" t="s">
        <v>50</v>
      </c>
      <c r="H105" s="77" t="s">
        <v>51</v>
      </c>
      <c r="I105" s="72" t="s">
        <v>52</v>
      </c>
      <c r="J105" s="74"/>
    </row>
    <row r="106" spans="2:10" ht="14.25" customHeight="1">
      <c r="B106" s="125"/>
      <c r="C106" s="125"/>
      <c r="D106" s="121"/>
      <c r="E106" s="122"/>
      <c r="F106" s="79"/>
      <c r="G106" s="79"/>
      <c r="H106" s="79"/>
      <c r="I106" s="114" t="s">
        <v>26</v>
      </c>
      <c r="J106" s="76"/>
    </row>
    <row r="107" spans="2:10" ht="13.5" customHeight="1">
      <c r="B107" s="126"/>
      <c r="C107" s="126"/>
      <c r="D107" s="106"/>
      <c r="E107" s="123"/>
      <c r="F107" s="80"/>
      <c r="G107" s="80"/>
      <c r="H107" s="80"/>
      <c r="I107" s="11" t="s">
        <v>90</v>
      </c>
      <c r="J107" s="11" t="s">
        <v>29</v>
      </c>
    </row>
    <row r="108" spans="2:10" ht="12" customHeight="1">
      <c r="B108" s="64" t="s">
        <v>53</v>
      </c>
      <c r="C108" s="77" t="s">
        <v>112</v>
      </c>
      <c r="D108" s="81" t="s">
        <v>156</v>
      </c>
      <c r="E108" s="82"/>
      <c r="F108" s="86" t="s">
        <v>155</v>
      </c>
      <c r="G108" s="77" t="s">
        <v>157</v>
      </c>
      <c r="H108" s="87"/>
      <c r="I108" s="87" t="s">
        <v>88</v>
      </c>
      <c r="J108" s="90"/>
    </row>
    <row r="109" spans="2:10" ht="12" customHeight="1">
      <c r="B109" s="58">
        <v>1</v>
      </c>
      <c r="C109" s="78"/>
      <c r="D109" s="83"/>
      <c r="E109" s="78"/>
      <c r="F109" s="86"/>
      <c r="G109" s="79"/>
      <c r="H109" s="88"/>
      <c r="I109" s="44">
        <v>18999000</v>
      </c>
      <c r="J109" s="63">
        <f>SUM(I109)</f>
        <v>18999000</v>
      </c>
    </row>
    <row r="110" spans="2:10" ht="12" customHeight="1">
      <c r="B110" s="57">
        <v>6</v>
      </c>
      <c r="C110" s="79"/>
      <c r="D110" s="83"/>
      <c r="E110" s="78"/>
      <c r="F110" s="86"/>
      <c r="G110" s="79"/>
      <c r="H110" s="88"/>
      <c r="I110" s="61">
        <v>12000000</v>
      </c>
      <c r="J110" s="63">
        <f t="shared" ref="J110:J113" si="4">SUM(I110)</f>
        <v>12000000</v>
      </c>
    </row>
    <row r="111" spans="2:10" ht="12" customHeight="1">
      <c r="B111" s="56">
        <v>7</v>
      </c>
      <c r="C111" s="79"/>
      <c r="D111" s="83"/>
      <c r="E111" s="78"/>
      <c r="F111" s="86"/>
      <c r="G111" s="79"/>
      <c r="H111" s="88"/>
      <c r="I111" s="61">
        <v>16500000</v>
      </c>
      <c r="J111" s="63">
        <f t="shared" si="4"/>
        <v>16500000</v>
      </c>
    </row>
    <row r="112" spans="2:10" ht="12" customHeight="1">
      <c r="B112" s="56">
        <v>10</v>
      </c>
      <c r="C112" s="79"/>
      <c r="D112" s="83"/>
      <c r="E112" s="78"/>
      <c r="F112" s="86"/>
      <c r="G112" s="79"/>
      <c r="H112" s="88"/>
      <c r="I112" s="44">
        <v>10500000</v>
      </c>
      <c r="J112" s="63">
        <f t="shared" si="4"/>
        <v>10500000</v>
      </c>
    </row>
    <row r="113" spans="2:10" ht="12" customHeight="1">
      <c r="B113" s="58">
        <v>11</v>
      </c>
      <c r="C113" s="79"/>
      <c r="D113" s="83"/>
      <c r="E113" s="78"/>
      <c r="F113" s="86"/>
      <c r="G113" s="79"/>
      <c r="H113" s="88"/>
      <c r="I113" s="44">
        <v>7000000</v>
      </c>
      <c r="J113" s="63">
        <f t="shared" si="4"/>
        <v>7000000</v>
      </c>
    </row>
    <row r="114" spans="2:10" ht="12" customHeight="1">
      <c r="B114" s="67" t="s">
        <v>54</v>
      </c>
      <c r="C114" s="80"/>
      <c r="D114" s="84"/>
      <c r="E114" s="85"/>
      <c r="F114" s="86"/>
      <c r="G114" s="80"/>
      <c r="H114" s="89"/>
      <c r="I114" s="65" t="s">
        <v>55</v>
      </c>
      <c r="J114" s="66">
        <f>SUM(J109:J113)</f>
        <v>64999000</v>
      </c>
    </row>
    <row r="115" spans="2:10" ht="12.75" customHeight="1">
      <c r="B115" s="64" t="s">
        <v>53</v>
      </c>
      <c r="C115" s="77" t="s">
        <v>110</v>
      </c>
      <c r="D115" s="81" t="s">
        <v>158</v>
      </c>
      <c r="E115" s="82"/>
      <c r="F115" s="77" t="s">
        <v>155</v>
      </c>
      <c r="G115" s="77" t="s">
        <v>157</v>
      </c>
      <c r="H115" s="87"/>
      <c r="I115" s="91" t="s">
        <v>88</v>
      </c>
      <c r="J115" s="90"/>
    </row>
    <row r="116" spans="2:10" ht="12.75" customHeight="1">
      <c r="B116" s="58">
        <v>2</v>
      </c>
      <c r="C116" s="78"/>
      <c r="D116" s="83"/>
      <c r="E116" s="78"/>
      <c r="F116" s="79"/>
      <c r="G116" s="79"/>
      <c r="H116" s="88"/>
      <c r="I116" s="44">
        <v>13760986</v>
      </c>
      <c r="J116" s="63">
        <f>SUM(I116)</f>
        <v>13760986</v>
      </c>
    </row>
    <row r="117" spans="2:10" ht="12.75" customHeight="1">
      <c r="B117" s="67" t="s">
        <v>54</v>
      </c>
      <c r="C117" s="80"/>
      <c r="D117" s="84"/>
      <c r="E117" s="85"/>
      <c r="F117" s="80"/>
      <c r="G117" s="80"/>
      <c r="H117" s="89"/>
      <c r="I117" s="68" t="s">
        <v>55</v>
      </c>
      <c r="J117" s="66">
        <f>SUM(J116:J116)</f>
        <v>13760986</v>
      </c>
    </row>
    <row r="118" spans="2:10" ht="11.25" customHeight="1">
      <c r="B118" s="64" t="s">
        <v>53</v>
      </c>
      <c r="C118" s="77" t="s">
        <v>111</v>
      </c>
      <c r="D118" s="81" t="s">
        <v>159</v>
      </c>
      <c r="E118" s="82"/>
      <c r="F118" s="86" t="s">
        <v>155</v>
      </c>
      <c r="G118" s="77" t="s">
        <v>157</v>
      </c>
      <c r="H118" s="87"/>
      <c r="I118" s="87" t="s">
        <v>88</v>
      </c>
      <c r="J118" s="90"/>
    </row>
    <row r="119" spans="2:10" ht="11.25" customHeight="1">
      <c r="B119" s="58">
        <v>3</v>
      </c>
      <c r="C119" s="78"/>
      <c r="D119" s="83"/>
      <c r="E119" s="78"/>
      <c r="F119" s="86"/>
      <c r="G119" s="79"/>
      <c r="H119" s="88"/>
      <c r="I119" s="44">
        <v>20000000</v>
      </c>
      <c r="J119" s="63">
        <f>SUM(I119)</f>
        <v>20000000</v>
      </c>
    </row>
    <row r="120" spans="2:10" ht="11.25" customHeight="1">
      <c r="B120" s="57">
        <v>4</v>
      </c>
      <c r="C120" s="78"/>
      <c r="D120" s="83"/>
      <c r="E120" s="78"/>
      <c r="F120" s="86"/>
      <c r="G120" s="79"/>
      <c r="H120" s="88"/>
      <c r="I120" s="44">
        <v>18790000</v>
      </c>
      <c r="J120" s="63">
        <f t="shared" ref="J120:J121" si="5">SUM(I120)</f>
        <v>18790000</v>
      </c>
    </row>
    <row r="121" spans="2:10" ht="11.25" customHeight="1">
      <c r="B121" s="57">
        <v>12</v>
      </c>
      <c r="C121" s="78"/>
      <c r="D121" s="83"/>
      <c r="E121" s="78"/>
      <c r="F121" s="86"/>
      <c r="G121" s="79"/>
      <c r="H121" s="88"/>
      <c r="I121" s="44">
        <v>3000000</v>
      </c>
      <c r="J121" s="63">
        <f t="shared" si="5"/>
        <v>3000000</v>
      </c>
    </row>
    <row r="122" spans="2:10" ht="11.25" customHeight="1">
      <c r="B122" s="67" t="s">
        <v>54</v>
      </c>
      <c r="C122" s="79"/>
      <c r="D122" s="83"/>
      <c r="E122" s="78"/>
      <c r="F122" s="86"/>
      <c r="G122" s="79"/>
      <c r="H122" s="110"/>
      <c r="I122" s="65" t="s">
        <v>55</v>
      </c>
      <c r="J122" s="66">
        <f>SUM(J119:J121)</f>
        <v>41790000</v>
      </c>
    </row>
    <row r="123" spans="2:10" ht="11.25" customHeight="1">
      <c r="B123" s="64" t="s">
        <v>53</v>
      </c>
      <c r="C123" s="79"/>
      <c r="D123" s="83"/>
      <c r="E123" s="78"/>
      <c r="F123" s="86"/>
      <c r="G123" s="79"/>
      <c r="H123" s="110"/>
      <c r="I123" s="87" t="s">
        <v>114</v>
      </c>
      <c r="J123" s="90"/>
    </row>
    <row r="124" spans="2:10" ht="11.25" customHeight="1">
      <c r="B124" s="58">
        <v>18</v>
      </c>
      <c r="C124" s="79"/>
      <c r="D124" s="83"/>
      <c r="E124" s="78"/>
      <c r="F124" s="86"/>
      <c r="G124" s="79"/>
      <c r="H124" s="88"/>
      <c r="I124" s="44">
        <v>3000000</v>
      </c>
      <c r="J124" s="63">
        <f>SUM(I124)</f>
        <v>3000000</v>
      </c>
    </row>
    <row r="125" spans="2:10" ht="11.25" customHeight="1">
      <c r="B125" s="57">
        <v>19</v>
      </c>
      <c r="C125" s="79"/>
      <c r="D125" s="83"/>
      <c r="E125" s="78"/>
      <c r="F125" s="86"/>
      <c r="G125" s="79"/>
      <c r="H125" s="88"/>
      <c r="I125" s="44">
        <v>9900000</v>
      </c>
      <c r="J125" s="63">
        <f>SUM(I125)</f>
        <v>9900000</v>
      </c>
    </row>
    <row r="126" spans="2:10" ht="11.25" customHeight="1">
      <c r="B126" s="67" t="s">
        <v>54</v>
      </c>
      <c r="C126" s="80"/>
      <c r="D126" s="84"/>
      <c r="E126" s="85"/>
      <c r="F126" s="86"/>
      <c r="G126" s="80"/>
      <c r="H126" s="89"/>
      <c r="I126" s="65" t="s">
        <v>55</v>
      </c>
      <c r="J126" s="66">
        <f>SUM(J124:J125)</f>
        <v>12900000</v>
      </c>
    </row>
    <row r="127" spans="2:10" ht="11.25" customHeight="1">
      <c r="B127" s="64" t="s">
        <v>53</v>
      </c>
      <c r="C127" s="77" t="s">
        <v>100</v>
      </c>
      <c r="D127" s="81" t="s">
        <v>160</v>
      </c>
      <c r="E127" s="82"/>
      <c r="F127" s="77" t="s">
        <v>155</v>
      </c>
      <c r="G127" s="77" t="s">
        <v>157</v>
      </c>
      <c r="H127" s="87"/>
      <c r="I127" s="91" t="s">
        <v>88</v>
      </c>
      <c r="J127" s="90"/>
    </row>
    <row r="128" spans="2:10" ht="11.25" customHeight="1">
      <c r="B128" s="58">
        <v>5</v>
      </c>
      <c r="C128" s="78"/>
      <c r="D128" s="83"/>
      <c r="E128" s="78"/>
      <c r="F128" s="79"/>
      <c r="G128" s="79"/>
      <c r="H128" s="88"/>
      <c r="I128" s="44">
        <v>10000000</v>
      </c>
      <c r="J128" s="63">
        <f>SUM(I128)</f>
        <v>10000000</v>
      </c>
    </row>
    <row r="129" spans="2:10" ht="12.75" customHeight="1">
      <c r="B129" s="57">
        <v>9</v>
      </c>
      <c r="C129" s="78"/>
      <c r="D129" s="83"/>
      <c r="E129" s="78"/>
      <c r="F129" s="79"/>
      <c r="G129" s="79"/>
      <c r="H129" s="88"/>
      <c r="I129" s="44">
        <v>2500000</v>
      </c>
      <c r="J129" s="63">
        <f t="shared" ref="J129" si="6">SUM(I129)</f>
        <v>2500000</v>
      </c>
    </row>
    <row r="130" spans="2:10" ht="12.75" customHeight="1">
      <c r="B130" s="67" t="s">
        <v>54</v>
      </c>
      <c r="C130" s="80"/>
      <c r="D130" s="84"/>
      <c r="E130" s="85"/>
      <c r="F130" s="80"/>
      <c r="G130" s="80"/>
      <c r="H130" s="89"/>
      <c r="I130" s="68" t="s">
        <v>55</v>
      </c>
      <c r="J130" s="66">
        <f>SUM(J128:J129)</f>
        <v>12500000</v>
      </c>
    </row>
    <row r="131" spans="2:10" ht="12" customHeight="1">
      <c r="B131" s="64" t="s">
        <v>53</v>
      </c>
      <c r="C131" s="77" t="s">
        <v>162</v>
      </c>
      <c r="D131" s="81" t="s">
        <v>161</v>
      </c>
      <c r="E131" s="82"/>
      <c r="F131" s="86" t="s">
        <v>155</v>
      </c>
      <c r="G131" s="77" t="s">
        <v>157</v>
      </c>
      <c r="H131" s="87"/>
      <c r="I131" s="87" t="s">
        <v>88</v>
      </c>
      <c r="J131" s="90"/>
    </row>
    <row r="132" spans="2:10" ht="12" customHeight="1">
      <c r="B132" s="58">
        <v>8</v>
      </c>
      <c r="C132" s="78"/>
      <c r="D132" s="83"/>
      <c r="E132" s="78"/>
      <c r="F132" s="86"/>
      <c r="G132" s="79"/>
      <c r="H132" s="88"/>
      <c r="I132" s="44">
        <v>19000000</v>
      </c>
      <c r="J132" s="63">
        <f>SUM(I132)</f>
        <v>19000000</v>
      </c>
    </row>
    <row r="133" spans="2:10" ht="12" customHeight="1">
      <c r="B133" s="57">
        <v>13</v>
      </c>
      <c r="C133" s="79"/>
      <c r="D133" s="83"/>
      <c r="E133" s="78"/>
      <c r="F133" s="86"/>
      <c r="G133" s="79"/>
      <c r="H133" s="88"/>
      <c r="I133" s="44">
        <v>17000000</v>
      </c>
      <c r="J133" s="63">
        <f t="shared" ref="J133:J136" si="7">SUM(I133)</f>
        <v>17000000</v>
      </c>
    </row>
    <row r="134" spans="2:10" ht="12" customHeight="1">
      <c r="B134" s="56">
        <v>14</v>
      </c>
      <c r="C134" s="79"/>
      <c r="D134" s="83"/>
      <c r="E134" s="78"/>
      <c r="F134" s="86"/>
      <c r="G134" s="79"/>
      <c r="H134" s="88"/>
      <c r="I134" s="44">
        <v>17000000</v>
      </c>
      <c r="J134" s="63">
        <f t="shared" si="7"/>
        <v>17000000</v>
      </c>
    </row>
    <row r="135" spans="2:10" ht="12" customHeight="1">
      <c r="B135" s="56">
        <v>15</v>
      </c>
      <c r="C135" s="79"/>
      <c r="D135" s="83"/>
      <c r="E135" s="78"/>
      <c r="F135" s="86"/>
      <c r="G135" s="79"/>
      <c r="H135" s="88"/>
      <c r="I135" s="44">
        <v>15900000</v>
      </c>
      <c r="J135" s="63">
        <f t="shared" si="7"/>
        <v>15900000</v>
      </c>
    </row>
    <row r="136" spans="2:10" ht="12" customHeight="1">
      <c r="B136" s="58">
        <v>16</v>
      </c>
      <c r="C136" s="79"/>
      <c r="D136" s="83"/>
      <c r="E136" s="78"/>
      <c r="F136" s="86"/>
      <c r="G136" s="79"/>
      <c r="H136" s="88"/>
      <c r="I136" s="44">
        <v>17000000</v>
      </c>
      <c r="J136" s="63">
        <f t="shared" si="7"/>
        <v>17000000</v>
      </c>
    </row>
    <row r="137" spans="2:10" ht="12" customHeight="1">
      <c r="B137" s="67" t="s">
        <v>54</v>
      </c>
      <c r="C137" s="80"/>
      <c r="D137" s="84"/>
      <c r="E137" s="85"/>
      <c r="F137" s="86"/>
      <c r="G137" s="80"/>
      <c r="H137" s="89"/>
      <c r="I137" s="65" t="s">
        <v>55</v>
      </c>
      <c r="J137" s="66">
        <f>SUM(J132:J136)</f>
        <v>85900000</v>
      </c>
    </row>
    <row r="138" spans="2:10" ht="12.75" customHeight="1">
      <c r="B138" s="64" t="s">
        <v>53</v>
      </c>
      <c r="C138" s="77" t="s">
        <v>164</v>
      </c>
      <c r="D138" s="81" t="s">
        <v>163</v>
      </c>
      <c r="E138" s="82"/>
      <c r="F138" s="77" t="s">
        <v>155</v>
      </c>
      <c r="G138" s="77" t="s">
        <v>157</v>
      </c>
      <c r="H138" s="87"/>
      <c r="I138" s="91" t="s">
        <v>88</v>
      </c>
      <c r="J138" s="90"/>
    </row>
    <row r="139" spans="2:10" ht="12.75" customHeight="1">
      <c r="B139" s="58">
        <v>17</v>
      </c>
      <c r="C139" s="78"/>
      <c r="D139" s="83"/>
      <c r="E139" s="78"/>
      <c r="F139" s="79"/>
      <c r="G139" s="79"/>
      <c r="H139" s="88"/>
      <c r="I139" s="44">
        <v>18225600</v>
      </c>
      <c r="J139" s="63">
        <f>SUM(I139)</f>
        <v>18225600</v>
      </c>
    </row>
    <row r="140" spans="2:10" ht="12.75" customHeight="1">
      <c r="B140" s="67" t="s">
        <v>54</v>
      </c>
      <c r="C140" s="80"/>
      <c r="D140" s="84"/>
      <c r="E140" s="85"/>
      <c r="F140" s="80"/>
      <c r="G140" s="80"/>
      <c r="H140" s="89"/>
      <c r="I140" s="68" t="s">
        <v>55</v>
      </c>
      <c r="J140" s="66">
        <f>SUM(J139:J139)</f>
        <v>18225600</v>
      </c>
    </row>
    <row r="141" spans="2:10" ht="12" customHeight="1">
      <c r="B141" s="184" t="s">
        <v>58</v>
      </c>
      <c r="C141" s="185"/>
      <c r="D141" s="185"/>
      <c r="E141" s="185"/>
      <c r="F141" s="185"/>
      <c r="G141" s="185"/>
      <c r="H141" s="186"/>
      <c r="I141" s="187"/>
      <c r="J141" s="69"/>
    </row>
    <row r="142" spans="2:10" ht="30.75" customHeight="1">
      <c r="B142" s="30" t="s">
        <v>84</v>
      </c>
      <c r="C142" s="30" t="s">
        <v>46</v>
      </c>
      <c r="D142" s="72" t="s">
        <v>59</v>
      </c>
      <c r="E142" s="73"/>
      <c r="F142" s="73"/>
      <c r="G142" s="92" t="s">
        <v>74</v>
      </c>
      <c r="H142" s="92"/>
      <c r="I142" s="30" t="s">
        <v>61</v>
      </c>
      <c r="J142" s="31" t="s">
        <v>60</v>
      </c>
    </row>
    <row r="143" spans="2:10" ht="36" customHeight="1">
      <c r="B143" s="61" t="s">
        <v>165</v>
      </c>
      <c r="C143" s="49" t="s">
        <v>112</v>
      </c>
      <c r="D143" s="72" t="s">
        <v>125</v>
      </c>
      <c r="E143" s="73"/>
      <c r="F143" s="74"/>
      <c r="G143" s="72" t="s">
        <v>126</v>
      </c>
      <c r="H143" s="74"/>
      <c r="I143" s="49" t="s">
        <v>127</v>
      </c>
      <c r="J143" s="49" t="s">
        <v>128</v>
      </c>
    </row>
    <row r="144" spans="2:10" ht="26.25" customHeight="1">
      <c r="B144" s="49">
        <v>2</v>
      </c>
      <c r="C144" s="49" t="s">
        <v>110</v>
      </c>
      <c r="D144" s="72" t="s">
        <v>115</v>
      </c>
      <c r="E144" s="73"/>
      <c r="F144" s="74"/>
      <c r="G144" s="72" t="s">
        <v>116</v>
      </c>
      <c r="H144" s="74"/>
      <c r="I144" s="49" t="s">
        <v>117</v>
      </c>
      <c r="J144" s="49" t="s">
        <v>118</v>
      </c>
    </row>
    <row r="145" spans="2:10" ht="33" customHeight="1">
      <c r="B145" s="61" t="s">
        <v>166</v>
      </c>
      <c r="C145" s="49" t="s">
        <v>119</v>
      </c>
      <c r="D145" s="72" t="s">
        <v>120</v>
      </c>
      <c r="E145" s="73"/>
      <c r="F145" s="74"/>
      <c r="G145" s="72" t="s">
        <v>121</v>
      </c>
      <c r="H145" s="74"/>
      <c r="I145" s="49" t="s">
        <v>122</v>
      </c>
      <c r="J145" s="61" t="s">
        <v>123</v>
      </c>
    </row>
    <row r="146" spans="2:10" ht="22.5" customHeight="1">
      <c r="B146" s="61" t="s">
        <v>167</v>
      </c>
      <c r="C146" s="49" t="s">
        <v>103</v>
      </c>
      <c r="D146" s="72" t="s">
        <v>104</v>
      </c>
      <c r="E146" s="73"/>
      <c r="F146" s="74"/>
      <c r="G146" s="72" t="s">
        <v>102</v>
      </c>
      <c r="H146" s="74"/>
      <c r="I146" s="49" t="s">
        <v>101</v>
      </c>
      <c r="J146" s="71" t="s">
        <v>124</v>
      </c>
    </row>
    <row r="147" spans="2:10" ht="25.5" customHeight="1">
      <c r="B147" s="61" t="s">
        <v>168</v>
      </c>
      <c r="C147" s="61" t="s">
        <v>162</v>
      </c>
      <c r="D147" s="72" t="s">
        <v>176</v>
      </c>
      <c r="E147" s="73"/>
      <c r="F147" s="74"/>
      <c r="G147" s="72" t="s">
        <v>174</v>
      </c>
      <c r="H147" s="74"/>
      <c r="I147" s="61" t="s">
        <v>173</v>
      </c>
      <c r="J147" s="61" t="s">
        <v>175</v>
      </c>
    </row>
    <row r="148" spans="2:10" s="60" customFormat="1" ht="31.5" customHeight="1">
      <c r="B148" s="59">
        <v>17</v>
      </c>
      <c r="C148" s="59" t="s">
        <v>164</v>
      </c>
      <c r="D148" s="72" t="s">
        <v>172</v>
      </c>
      <c r="E148" s="75"/>
      <c r="F148" s="76"/>
      <c r="G148" s="72" t="s">
        <v>170</v>
      </c>
      <c r="H148" s="74"/>
      <c r="I148" s="61" t="s">
        <v>169</v>
      </c>
      <c r="J148" s="70" t="s">
        <v>171</v>
      </c>
    </row>
    <row r="149" spans="2:10" ht="11.25" customHeight="1">
      <c r="B149" s="181"/>
      <c r="C149" s="182"/>
      <c r="D149" s="182"/>
      <c r="E149" s="182"/>
      <c r="F149" s="182"/>
      <c r="G149" s="182"/>
      <c r="H149" s="182"/>
      <c r="I149" s="182"/>
      <c r="J149" s="183"/>
    </row>
    <row r="150" spans="2:10" ht="34.5" customHeight="1">
      <c r="B150" s="114" t="s">
        <v>36</v>
      </c>
      <c r="C150" s="75"/>
      <c r="D150" s="76"/>
      <c r="E150" s="103" t="s">
        <v>177</v>
      </c>
      <c r="F150" s="104"/>
      <c r="G150" s="104"/>
      <c r="H150" s="104"/>
      <c r="I150" s="104"/>
      <c r="J150" s="105"/>
    </row>
    <row r="151" spans="2:10" ht="15" customHeight="1">
      <c r="B151" s="193" t="s">
        <v>19</v>
      </c>
      <c r="C151" s="194"/>
      <c r="D151" s="195"/>
      <c r="E151" s="193" t="s">
        <v>19</v>
      </c>
      <c r="F151" s="194"/>
      <c r="G151" s="194"/>
      <c r="H151" s="194"/>
      <c r="I151" s="194"/>
      <c r="J151" s="195"/>
    </row>
    <row r="152" spans="2:10" ht="13.5" customHeight="1">
      <c r="B152" s="107"/>
      <c r="C152" s="108"/>
      <c r="D152" s="108"/>
      <c r="E152" s="108"/>
      <c r="F152" s="108"/>
      <c r="G152" s="108"/>
      <c r="H152" s="108"/>
      <c r="I152" s="108"/>
      <c r="J152" s="109"/>
    </row>
    <row r="153" spans="2:10" ht="40.5" customHeight="1">
      <c r="B153" s="103" t="s">
        <v>62</v>
      </c>
      <c r="C153" s="104"/>
      <c r="D153" s="104"/>
      <c r="E153" s="72"/>
      <c r="F153" s="73"/>
      <c r="G153" s="73"/>
      <c r="H153" s="73"/>
      <c r="I153" s="73"/>
      <c r="J153" s="74"/>
    </row>
    <row r="154" spans="2:10" ht="13.5" customHeight="1">
      <c r="B154" s="196"/>
      <c r="C154" s="197"/>
      <c r="D154" s="197"/>
      <c r="E154" s="197"/>
      <c r="F154" s="197"/>
      <c r="G154" s="197"/>
      <c r="H154" s="197"/>
      <c r="I154" s="197"/>
      <c r="J154" s="198"/>
    </row>
    <row r="155" spans="2:10" ht="49.5" customHeight="1">
      <c r="B155" s="103" t="s">
        <v>63</v>
      </c>
      <c r="C155" s="104"/>
      <c r="D155" s="105"/>
      <c r="E155" s="72"/>
      <c r="F155" s="73"/>
      <c r="G155" s="73"/>
      <c r="H155" s="73"/>
      <c r="I155" s="73"/>
      <c r="J155" s="74"/>
    </row>
    <row r="156" spans="2:10" ht="12" customHeight="1">
      <c r="B156" s="196"/>
      <c r="C156" s="197"/>
      <c r="D156" s="197"/>
      <c r="E156" s="197"/>
      <c r="F156" s="197"/>
      <c r="G156" s="197"/>
      <c r="H156" s="197"/>
      <c r="I156" s="197"/>
      <c r="J156" s="198"/>
    </row>
    <row r="157" spans="2:10" ht="33.75" customHeight="1">
      <c r="B157" s="103" t="s">
        <v>64</v>
      </c>
      <c r="C157" s="104"/>
      <c r="D157" s="105"/>
      <c r="E157" s="72"/>
      <c r="F157" s="73"/>
      <c r="G157" s="73"/>
      <c r="H157" s="73"/>
      <c r="I157" s="73"/>
      <c r="J157" s="74"/>
    </row>
    <row r="158" spans="2:10" ht="12" customHeight="1">
      <c r="B158" s="199"/>
      <c r="C158" s="200"/>
      <c r="D158" s="200"/>
      <c r="E158" s="200"/>
      <c r="F158" s="200"/>
      <c r="G158" s="200"/>
      <c r="H158" s="200"/>
      <c r="I158" s="200"/>
      <c r="J158" s="201"/>
    </row>
    <row r="159" spans="2:10" ht="13.5" customHeight="1">
      <c r="B159" s="103" t="s">
        <v>65</v>
      </c>
      <c r="C159" s="104"/>
      <c r="D159" s="104"/>
      <c r="E159" s="104"/>
      <c r="F159" s="104"/>
      <c r="G159" s="104"/>
      <c r="H159" s="104"/>
      <c r="I159" s="104"/>
      <c r="J159" s="105"/>
    </row>
    <row r="160" spans="2:10" ht="12" customHeight="1">
      <c r="B160" s="115"/>
      <c r="C160" s="116"/>
      <c r="D160" s="116"/>
      <c r="E160" s="116"/>
      <c r="F160" s="116"/>
      <c r="G160" s="116"/>
      <c r="H160" s="116"/>
      <c r="I160" s="116"/>
      <c r="J160" s="117"/>
    </row>
    <row r="161" spans="2:10" ht="13.5" customHeight="1">
      <c r="B161" s="175" t="s">
        <v>66</v>
      </c>
      <c r="C161" s="176"/>
      <c r="D161" s="176"/>
      <c r="E161" s="176"/>
      <c r="F161" s="176"/>
      <c r="G161" s="176"/>
      <c r="H161" s="176"/>
      <c r="I161" s="176"/>
      <c r="J161" s="177"/>
    </row>
    <row r="162" spans="2:10" ht="13.5" customHeight="1">
      <c r="B162" s="114" t="s">
        <v>67</v>
      </c>
      <c r="C162" s="75"/>
      <c r="D162" s="76"/>
      <c r="E162" s="114" t="s">
        <v>69</v>
      </c>
      <c r="F162" s="75"/>
      <c r="G162" s="76"/>
      <c r="H162" s="114" t="s">
        <v>70</v>
      </c>
      <c r="I162" s="76"/>
      <c r="J162" s="2"/>
    </row>
    <row r="163" spans="2:10" ht="13.5" customHeight="1">
      <c r="B163" s="114" t="s">
        <v>68</v>
      </c>
      <c r="C163" s="75"/>
      <c r="D163" s="76"/>
      <c r="E163" s="114">
        <v>10596152</v>
      </c>
      <c r="F163" s="75"/>
      <c r="G163" s="76"/>
      <c r="H163" s="180" t="s">
        <v>71</v>
      </c>
      <c r="I163" s="76"/>
      <c r="J163" s="2"/>
    </row>
    <row r="164" spans="2:10" ht="14.25" customHeight="1">
      <c r="B164" s="136" t="s">
        <v>72</v>
      </c>
      <c r="C164" s="136"/>
      <c r="D164" s="136"/>
    </row>
    <row r="165" spans="2:10" ht="11.25" customHeight="1">
      <c r="B165" s="178"/>
      <c r="C165" s="178"/>
      <c r="D165" s="178"/>
    </row>
    <row r="166" spans="2:10" ht="14.25" customHeight="1">
      <c r="B166" s="46"/>
      <c r="C166" s="46"/>
      <c r="D166" s="46"/>
    </row>
    <row r="167" spans="2:10" ht="18" customHeight="1">
      <c r="B167" s="179" t="s">
        <v>80</v>
      </c>
      <c r="C167" s="179"/>
      <c r="D167" s="179"/>
      <c r="E167" s="179"/>
      <c r="F167" s="179"/>
      <c r="G167" s="179"/>
      <c r="H167" s="179"/>
      <c r="I167" s="179"/>
      <c r="J167" s="179"/>
    </row>
    <row r="168" spans="2:10" ht="14.25" customHeight="1">
      <c r="B168" s="179" t="s">
        <v>81</v>
      </c>
      <c r="C168" s="179"/>
      <c r="D168" s="179"/>
      <c r="E168" s="179"/>
      <c r="F168" s="179"/>
      <c r="G168" s="179"/>
      <c r="H168" s="179"/>
      <c r="I168" s="179"/>
      <c r="J168" s="179"/>
    </row>
    <row r="169" spans="2:10" ht="14.25" customHeight="1">
      <c r="B169" s="179" t="s">
        <v>75</v>
      </c>
      <c r="C169" s="179"/>
      <c r="D169" s="179"/>
      <c r="E169" s="179"/>
      <c r="F169" s="179"/>
      <c r="G169" s="179"/>
      <c r="H169" s="179"/>
      <c r="I169" s="179"/>
      <c r="J169" s="179"/>
    </row>
    <row r="170" spans="2:10" ht="14.25" customHeight="1">
      <c r="B170" s="179" t="s">
        <v>76</v>
      </c>
      <c r="C170" s="179"/>
      <c r="D170" s="179"/>
      <c r="E170" s="179"/>
      <c r="F170" s="179"/>
      <c r="G170" s="179"/>
      <c r="H170" s="179"/>
      <c r="I170" s="179"/>
      <c r="J170" s="179"/>
    </row>
    <row r="171" spans="2:10" ht="14.25" customHeight="1">
      <c r="B171" s="179" t="s">
        <v>77</v>
      </c>
      <c r="C171" s="179"/>
      <c r="D171" s="179"/>
      <c r="E171" s="179"/>
      <c r="F171" s="179"/>
      <c r="G171" s="179"/>
      <c r="H171" s="179"/>
      <c r="I171" s="179"/>
      <c r="J171" s="179"/>
    </row>
    <row r="172" spans="2:10" ht="14.25" customHeight="1">
      <c r="B172" s="179" t="s">
        <v>78</v>
      </c>
      <c r="C172" s="179"/>
      <c r="D172" s="179"/>
      <c r="E172" s="179"/>
      <c r="F172" s="179"/>
      <c r="G172" s="179"/>
      <c r="H172" s="179"/>
      <c r="I172" s="179"/>
      <c r="J172" s="179"/>
    </row>
    <row r="173" spans="2:10" ht="14.25" customHeight="1">
      <c r="B173" s="179" t="s">
        <v>82</v>
      </c>
      <c r="C173" s="179"/>
      <c r="D173" s="179"/>
      <c r="E173" s="179"/>
      <c r="F173" s="179"/>
      <c r="G173" s="179"/>
      <c r="H173" s="179"/>
      <c r="I173" s="179"/>
      <c r="J173" s="179"/>
    </row>
    <row r="174" spans="2:10" ht="14.25" customHeight="1">
      <c r="B174" s="179" t="s">
        <v>79</v>
      </c>
      <c r="C174" s="179"/>
      <c r="D174" s="179"/>
      <c r="E174" s="179"/>
      <c r="F174" s="179"/>
      <c r="G174" s="179"/>
      <c r="H174" s="179"/>
      <c r="I174" s="179"/>
      <c r="J174" s="179"/>
    </row>
    <row r="175" spans="2:10" ht="18.75" customHeight="1">
      <c r="B175" s="192"/>
      <c r="C175" s="192"/>
      <c r="D175" s="192"/>
      <c r="E175" s="192"/>
      <c r="F175" s="192"/>
      <c r="G175" s="192"/>
      <c r="H175" s="192"/>
      <c r="I175" s="192"/>
    </row>
  </sheetData>
  <mergeCells count="220">
    <mergeCell ref="B175:I175"/>
    <mergeCell ref="B163:D163"/>
    <mergeCell ref="B167:J167"/>
    <mergeCell ref="B168:J168"/>
    <mergeCell ref="B169:J169"/>
    <mergeCell ref="B170:J170"/>
    <mergeCell ref="E151:J151"/>
    <mergeCell ref="B152:J152"/>
    <mergeCell ref="E153:J153"/>
    <mergeCell ref="B173:J173"/>
    <mergeCell ref="B174:J174"/>
    <mergeCell ref="B154:J154"/>
    <mergeCell ref="E163:G163"/>
    <mergeCell ref="H162:I162"/>
    <mergeCell ref="B151:D151"/>
    <mergeCell ref="B172:J172"/>
    <mergeCell ref="B155:D155"/>
    <mergeCell ref="B157:D157"/>
    <mergeCell ref="B162:D162"/>
    <mergeCell ref="B156:J156"/>
    <mergeCell ref="E155:J155"/>
    <mergeCell ref="E157:J157"/>
    <mergeCell ref="B158:J158"/>
    <mergeCell ref="B159:J159"/>
    <mergeCell ref="C108:C114"/>
    <mergeCell ref="D108:E114"/>
    <mergeCell ref="B38:C38"/>
    <mergeCell ref="D38:E38"/>
    <mergeCell ref="I38:J38"/>
    <mergeCell ref="C59:D59"/>
    <mergeCell ref="C58:D58"/>
    <mergeCell ref="C60:D60"/>
    <mergeCell ref="B141:I141"/>
    <mergeCell ref="F97:J97"/>
    <mergeCell ref="B94:C94"/>
    <mergeCell ref="B87:D87"/>
    <mergeCell ref="B90:B91"/>
    <mergeCell ref="C90:C91"/>
    <mergeCell ref="B89:J89"/>
    <mergeCell ref="D90:J90"/>
    <mergeCell ref="I91:J91"/>
    <mergeCell ref="B104:B107"/>
    <mergeCell ref="C104:C107"/>
    <mergeCell ref="I105:J105"/>
    <mergeCell ref="B160:J160"/>
    <mergeCell ref="B161:J161"/>
    <mergeCell ref="B164:D165"/>
    <mergeCell ref="B171:J171"/>
    <mergeCell ref="H163:I163"/>
    <mergeCell ref="B153:D153"/>
    <mergeCell ref="B149:J149"/>
    <mergeCell ref="E150:J150"/>
    <mergeCell ref="E162:G162"/>
    <mergeCell ref="B150:D150"/>
    <mergeCell ref="B47:J47"/>
    <mergeCell ref="I43:J43"/>
    <mergeCell ref="I44:J44"/>
    <mergeCell ref="G50:H50"/>
    <mergeCell ref="E50:F50"/>
    <mergeCell ref="B46:F46"/>
    <mergeCell ref="B43:F45"/>
    <mergeCell ref="C48:D51"/>
    <mergeCell ref="E48:J48"/>
    <mergeCell ref="E49:J49"/>
    <mergeCell ref="B48:B51"/>
    <mergeCell ref="I46:J46"/>
    <mergeCell ref="C52:D52"/>
    <mergeCell ref="C56:D56"/>
    <mergeCell ref="C57:D57"/>
    <mergeCell ref="C61:D61"/>
    <mergeCell ref="I45:J45"/>
    <mergeCell ref="A1:J1"/>
    <mergeCell ref="A3:J3"/>
    <mergeCell ref="A5:J5"/>
    <mergeCell ref="A6:J6"/>
    <mergeCell ref="B32:J32"/>
    <mergeCell ref="G33:J33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I50:J50"/>
    <mergeCell ref="G42:J42"/>
    <mergeCell ref="B33:F33"/>
    <mergeCell ref="B8:J8"/>
    <mergeCell ref="J9:J12"/>
    <mergeCell ref="B34:J34"/>
    <mergeCell ref="B35:J35"/>
    <mergeCell ref="I36:J36"/>
    <mergeCell ref="B39:J39"/>
    <mergeCell ref="G40:J40"/>
    <mergeCell ref="G41:J41"/>
    <mergeCell ref="B40:F40"/>
    <mergeCell ref="B41:F42"/>
    <mergeCell ref="B36:C36"/>
    <mergeCell ref="D36:E36"/>
    <mergeCell ref="B37:C37"/>
    <mergeCell ref="D37:E37"/>
    <mergeCell ref="I37:J37"/>
    <mergeCell ref="F99:I99"/>
    <mergeCell ref="F105:F107"/>
    <mergeCell ref="G105:G107"/>
    <mergeCell ref="B95:C95"/>
    <mergeCell ref="D95:J95"/>
    <mergeCell ref="B96:J96"/>
    <mergeCell ref="B102:E102"/>
    <mergeCell ref="F102:J102"/>
    <mergeCell ref="B97:E97"/>
    <mergeCell ref="B98:E99"/>
    <mergeCell ref="F98:I98"/>
    <mergeCell ref="B100:E100"/>
    <mergeCell ref="F100:J100"/>
    <mergeCell ref="B101:E101"/>
    <mergeCell ref="F101:J101"/>
    <mergeCell ref="D105:E107"/>
    <mergeCell ref="D104:J104"/>
    <mergeCell ref="H105:H107"/>
    <mergeCell ref="I106:J106"/>
    <mergeCell ref="C127:C130"/>
    <mergeCell ref="D127:E130"/>
    <mergeCell ref="F127:F130"/>
    <mergeCell ref="G127:G130"/>
    <mergeCell ref="H127:H130"/>
    <mergeCell ref="I127:J127"/>
    <mergeCell ref="G118:G126"/>
    <mergeCell ref="H118:H126"/>
    <mergeCell ref="D115:E117"/>
    <mergeCell ref="I123:J123"/>
    <mergeCell ref="I118:J118"/>
    <mergeCell ref="C118:C126"/>
    <mergeCell ref="I115:J115"/>
    <mergeCell ref="G115:G117"/>
    <mergeCell ref="C115:C117"/>
    <mergeCell ref="H115:H117"/>
    <mergeCell ref="D118:E126"/>
    <mergeCell ref="F118:F126"/>
    <mergeCell ref="F115:F117"/>
    <mergeCell ref="B73:B75"/>
    <mergeCell ref="B76:B77"/>
    <mergeCell ref="B83:B84"/>
    <mergeCell ref="B85:B86"/>
    <mergeCell ref="B52:B53"/>
    <mergeCell ref="B54:B55"/>
    <mergeCell ref="B56:B57"/>
    <mergeCell ref="B58:B59"/>
    <mergeCell ref="B60:B61"/>
    <mergeCell ref="B62:B63"/>
    <mergeCell ref="B64:B66"/>
    <mergeCell ref="B68:B69"/>
    <mergeCell ref="B70:B72"/>
    <mergeCell ref="C53:D53"/>
    <mergeCell ref="C62:D62"/>
    <mergeCell ref="C63:D63"/>
    <mergeCell ref="C64:D64"/>
    <mergeCell ref="C65:D65"/>
    <mergeCell ref="C66:D66"/>
    <mergeCell ref="C67:D67"/>
    <mergeCell ref="C68:D68"/>
    <mergeCell ref="C69:D69"/>
    <mergeCell ref="C54:D54"/>
    <mergeCell ref="C55:D55"/>
    <mergeCell ref="C70:D70"/>
    <mergeCell ref="C71:D71"/>
    <mergeCell ref="C72:D72"/>
    <mergeCell ref="C73:D73"/>
    <mergeCell ref="C74:D74"/>
    <mergeCell ref="C75:D75"/>
    <mergeCell ref="C76:D76"/>
    <mergeCell ref="C77:D77"/>
    <mergeCell ref="C78:D78"/>
    <mergeCell ref="I131:J131"/>
    <mergeCell ref="C138:C140"/>
    <mergeCell ref="D138:E140"/>
    <mergeCell ref="F138:F140"/>
    <mergeCell ref="G138:G140"/>
    <mergeCell ref="H138:H140"/>
    <mergeCell ref="I138:J138"/>
    <mergeCell ref="C79:D79"/>
    <mergeCell ref="C80:D80"/>
    <mergeCell ref="C81:D81"/>
    <mergeCell ref="C82:D82"/>
    <mergeCell ref="C83:D83"/>
    <mergeCell ref="C84:D84"/>
    <mergeCell ref="C85:D85"/>
    <mergeCell ref="C86:D86"/>
    <mergeCell ref="H108:H114"/>
    <mergeCell ref="B93:J93"/>
    <mergeCell ref="I92:J92"/>
    <mergeCell ref="D94:J94"/>
    <mergeCell ref="E87:J87"/>
    <mergeCell ref="B88:J88"/>
    <mergeCell ref="F108:F114"/>
    <mergeCell ref="G108:G114"/>
    <mergeCell ref="I108:J108"/>
    <mergeCell ref="D147:F147"/>
    <mergeCell ref="D148:F148"/>
    <mergeCell ref="G147:H147"/>
    <mergeCell ref="G148:H148"/>
    <mergeCell ref="C131:C137"/>
    <mergeCell ref="D131:E137"/>
    <mergeCell ref="F131:F137"/>
    <mergeCell ref="G131:G137"/>
    <mergeCell ref="H131:H137"/>
    <mergeCell ref="D145:F145"/>
    <mergeCell ref="G145:H145"/>
    <mergeCell ref="D146:F146"/>
    <mergeCell ref="G146:H146"/>
    <mergeCell ref="G144:H144"/>
    <mergeCell ref="D144:F144"/>
    <mergeCell ref="D143:F143"/>
    <mergeCell ref="G143:H143"/>
    <mergeCell ref="D142:F142"/>
    <mergeCell ref="G142:H142"/>
  </mergeCells>
  <hyperlinks>
    <hyperlink ref="H163" r:id="rId1"/>
    <hyperlink ref="J148" r:id="rId2"/>
    <hyperlink ref="J146" r:id="rId3"/>
  </hyperlinks>
  <pageMargins left="0.511811023622047" right="0.31496062992126" top="0.43" bottom="0.57999999999999996" header="0.31" footer="0.34"/>
  <pageSetup scale="95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2016-07-12T07:28:52Z</dcterms:modified>
</cp:coreProperties>
</file>