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Sheet1!$D$10</definedName>
  </definedNames>
  <calcPr calcId="124519"/>
</workbook>
</file>

<file path=xl/calcChain.xml><?xml version="1.0" encoding="utf-8"?>
<calcChain xmlns="http://schemas.openxmlformats.org/spreadsheetml/2006/main">
  <c r="G14" i="1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13"/>
  <c r="I164"/>
  <c r="I165"/>
  <c r="I166"/>
  <c r="I167"/>
  <c r="I168"/>
  <c r="I169"/>
  <c r="I170"/>
  <c r="I171"/>
  <c r="I172"/>
  <c r="I173"/>
  <c r="I174"/>
  <c r="I175"/>
  <c r="I176"/>
  <c r="I56" l="1"/>
  <c r="G56" s="1"/>
  <c r="I57"/>
  <c r="G57" s="1"/>
  <c r="I59"/>
  <c r="I61"/>
  <c r="G61" s="1"/>
  <c r="I62"/>
  <c r="G62" s="1"/>
  <c r="I63"/>
  <c r="G63" s="1"/>
  <c r="I65"/>
  <c r="I66"/>
  <c r="G66" s="1"/>
  <c r="I67"/>
  <c r="G67" s="1"/>
  <c r="I68"/>
  <c r="I70"/>
  <c r="I71"/>
  <c r="G71" s="1"/>
  <c r="I72"/>
  <c r="G72" s="1"/>
  <c r="I74"/>
  <c r="I75"/>
  <c r="I76"/>
  <c r="G76" s="1"/>
  <c r="I77"/>
  <c r="G77" s="1"/>
  <c r="I79"/>
  <c r="G79" s="1"/>
  <c r="I80"/>
  <c r="I81"/>
  <c r="G81" s="1"/>
  <c r="I83"/>
  <c r="G83" s="1"/>
  <c r="I85"/>
  <c r="G85" s="1"/>
  <c r="I87"/>
  <c r="I88"/>
  <c r="G88" s="1"/>
  <c r="I89"/>
  <c r="G89" s="1"/>
  <c r="I91"/>
  <c r="G91" s="1"/>
  <c r="I92"/>
  <c r="G92" s="1"/>
  <c r="I94"/>
  <c r="G94" s="1"/>
  <c r="I96"/>
  <c r="G96" s="1"/>
  <c r="I97"/>
  <c r="G97" s="1"/>
  <c r="I99"/>
  <c r="I100"/>
  <c r="G100" s="1"/>
  <c r="I103"/>
  <c r="G103" s="1"/>
  <c r="I105"/>
  <c r="I108"/>
  <c r="I110"/>
  <c r="G110" s="1"/>
  <c r="I111"/>
  <c r="G111" s="1"/>
  <c r="I114"/>
  <c r="I116"/>
  <c r="G116" s="1"/>
  <c r="I117"/>
  <c r="G117" s="1"/>
  <c r="I119"/>
  <c r="G119" s="1"/>
  <c r="I120"/>
  <c r="I121"/>
  <c r="G121" s="1"/>
  <c r="I122"/>
  <c r="G122" s="1"/>
  <c r="I123"/>
  <c r="G123" s="1"/>
  <c r="I126"/>
  <c r="G126" s="1"/>
  <c r="I127"/>
  <c r="G127" s="1"/>
  <c r="I129"/>
  <c r="G129" s="1"/>
  <c r="I131"/>
  <c r="G131" s="1"/>
  <c r="I132"/>
  <c r="G132" s="1"/>
  <c r="I135"/>
  <c r="I137"/>
  <c r="G137" s="1"/>
  <c r="I138"/>
  <c r="G138" s="1"/>
  <c r="H56"/>
  <c r="H57"/>
  <c r="H59"/>
  <c r="F59" s="1"/>
  <c r="H61"/>
  <c r="F61" s="1"/>
  <c r="H62"/>
  <c r="F62" s="1"/>
  <c r="H63"/>
  <c r="H65"/>
  <c r="F65" s="1"/>
  <c r="H66"/>
  <c r="F66" s="1"/>
  <c r="H67"/>
  <c r="F67" s="1"/>
  <c r="H68"/>
  <c r="F68" s="1"/>
  <c r="H70"/>
  <c r="F70" s="1"/>
  <c r="H71"/>
  <c r="F71" s="1"/>
  <c r="H72"/>
  <c r="F72" s="1"/>
  <c r="H74"/>
  <c r="H75"/>
  <c r="F75" s="1"/>
  <c r="H76"/>
  <c r="F76" s="1"/>
  <c r="H77"/>
  <c r="F77" s="1"/>
  <c r="H79"/>
  <c r="H80"/>
  <c r="F80" s="1"/>
  <c r="H81"/>
  <c r="F81" s="1"/>
  <c r="H83"/>
  <c r="H85"/>
  <c r="H87"/>
  <c r="F87" s="1"/>
  <c r="H88"/>
  <c r="F88" s="1"/>
  <c r="H89"/>
  <c r="F89" s="1"/>
  <c r="H91"/>
  <c r="H92"/>
  <c r="F92" s="1"/>
  <c r="H94"/>
  <c r="F94" s="1"/>
  <c r="H96"/>
  <c r="F96" s="1"/>
  <c r="H97"/>
  <c r="H99"/>
  <c r="F99" s="1"/>
  <c r="H100"/>
  <c r="F100" s="1"/>
  <c r="H103"/>
  <c r="H105"/>
  <c r="F105" s="1"/>
  <c r="H108"/>
  <c r="F108" s="1"/>
  <c r="H110"/>
  <c r="F110" s="1"/>
  <c r="H111"/>
  <c r="F111" s="1"/>
  <c r="H114"/>
  <c r="H116"/>
  <c r="F116" s="1"/>
  <c r="H117"/>
  <c r="F117" s="1"/>
  <c r="H119"/>
  <c r="F119" s="1"/>
  <c r="H120"/>
  <c r="H121"/>
  <c r="F121" s="1"/>
  <c r="H122"/>
  <c r="F122" s="1"/>
  <c r="H123"/>
  <c r="F123" s="1"/>
  <c r="H126"/>
  <c r="H127"/>
  <c r="F127" s="1"/>
  <c r="H129"/>
  <c r="F129" s="1"/>
  <c r="H131"/>
  <c r="H132"/>
  <c r="H135"/>
  <c r="F135" s="1"/>
  <c r="H137"/>
  <c r="F137" s="1"/>
  <c r="H138"/>
  <c r="F138" s="1"/>
  <c r="G55"/>
  <c r="G58"/>
  <c r="G59"/>
  <c r="G60"/>
  <c r="G64"/>
  <c r="G65"/>
  <c r="G68"/>
  <c r="G69"/>
  <c r="G70"/>
  <c r="G73"/>
  <c r="G74"/>
  <c r="G75"/>
  <c r="G78"/>
  <c r="G80"/>
  <c r="G82"/>
  <c r="G84"/>
  <c r="G86"/>
  <c r="G87"/>
  <c r="G90"/>
  <c r="G93"/>
  <c r="G95"/>
  <c r="G98"/>
  <c r="G99"/>
  <c r="G101"/>
  <c r="G102"/>
  <c r="G104"/>
  <c r="G105"/>
  <c r="G106"/>
  <c r="G107"/>
  <c r="G108"/>
  <c r="G109"/>
  <c r="G112"/>
  <c r="G113"/>
  <c r="G114"/>
  <c r="G115"/>
  <c r="G118"/>
  <c r="G120"/>
  <c r="G124"/>
  <c r="G125"/>
  <c r="G128"/>
  <c r="G130"/>
  <c r="G133"/>
  <c r="G135"/>
  <c r="G136"/>
  <c r="F55"/>
  <c r="F56"/>
  <c r="F57"/>
  <c r="F58"/>
  <c r="F60"/>
  <c r="F63"/>
  <c r="F64"/>
  <c r="F69"/>
  <c r="F73"/>
  <c r="F74"/>
  <c r="F78"/>
  <c r="F79"/>
  <c r="F82"/>
  <c r="F83"/>
  <c r="F84"/>
  <c r="F85"/>
  <c r="F86"/>
  <c r="F90"/>
  <c r="F91"/>
  <c r="F93"/>
  <c r="F95"/>
  <c r="F97"/>
  <c r="F98"/>
  <c r="F101"/>
  <c r="F102"/>
  <c r="F103"/>
  <c r="F104"/>
  <c r="F106"/>
  <c r="F107"/>
  <c r="F109"/>
  <c r="F112"/>
  <c r="F113"/>
  <c r="F114"/>
  <c r="F115"/>
  <c r="F118"/>
  <c r="F120"/>
  <c r="F124"/>
  <c r="F125"/>
  <c r="F126"/>
  <c r="F128"/>
  <c r="F130"/>
  <c r="F131"/>
  <c r="F132"/>
  <c r="F133"/>
  <c r="F136"/>
  <c r="I185" l="1"/>
  <c r="I186" s="1"/>
  <c r="G54" l="1"/>
  <c r="F54"/>
  <c r="I182" l="1"/>
  <c r="I180"/>
  <c r="I181"/>
  <c r="I163" l="1"/>
  <c r="I179"/>
  <c r="I183" s="1"/>
  <c r="I160"/>
  <c r="I177" l="1"/>
  <c r="I161"/>
</calcChain>
</file>

<file path=xl/sharedStrings.xml><?xml version="1.0" encoding="utf-8"?>
<sst xmlns="http://schemas.openxmlformats.org/spreadsheetml/2006/main" count="383" uniqueCount="220">
  <si>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</si>
  <si>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</si>
  <si>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</si>
  <si>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</si>
  <si>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</si>
  <si>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</si>
  <si>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</si>
  <si>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</si>
  <si>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</si>
  <si>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</si>
  <si>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</si>
  <si>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</si>
  <si>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</si>
  <si>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</si>
  <si>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</si>
  <si>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</si>
  <si>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</si>
  <si>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</si>
  <si>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</si>
  <si>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</si>
  <si>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</si>
  <si>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</si>
  <si>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</si>
  <si>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</si>
  <si>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</si>
  <si>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</si>
  <si>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</si>
  <si>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</si>
  <si>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</si>
  <si>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</si>
  <si>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</si>
  <si>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</si>
  <si>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</si>
  <si>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</si>
  <si>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</si>
  <si>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</si>
  <si>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</si>
  <si>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</si>
  <si>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</si>
  <si>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</si>
  <si>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</si>
  <si>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</si>
  <si>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</si>
  <si>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</si>
  <si>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</si>
  <si>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</si>
  <si>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</si>
  <si>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</si>
  <si>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</si>
  <si>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</si>
  <si>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</si>
  <si>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</si>
  <si>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</si>
  <si>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</si>
  <si>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</si>
  <si>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</si>
  <si>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</si>
  <si>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</si>
  <si>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</si>
  <si>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</si>
  <si>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</si>
  <si>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</si>
  <si>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</si>
  <si>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</si>
  <si>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</si>
  <si>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</si>
  <si>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</si>
  <si>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</si>
  <si>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</si>
  <si>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</si>
  <si>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</si>
  <si>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</si>
  <si>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</si>
  <si>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</si>
  <si>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</si>
  <si>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</si>
  <si>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</si>
  <si>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</si>
  <si>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</si>
  <si>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</si>
  <si>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</si>
  <si>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</si>
  <si>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</si>
  <si>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</si>
  <si>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</si>
  <si>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</si>
  <si>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</si>
  <si>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</si>
  <si>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</si>
  <si>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</si>
  <si>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</si>
  <si>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</si>
  <si>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</si>
  <si>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</si>
  <si>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</si>
  <si>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&lt;&lt;Մակրո Ֆուդ&gt;&gt; ՍՊԸ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</si>
  <si>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</si>
  <si>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</si>
  <si>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</si>
  <si>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</si>
  <si>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</si>
  <si>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</si>
  <si>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</si>
  <si>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</si>
  <si>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</si>
  <si>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</si>
  <si>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</si>
  <si>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</si>
  <si>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</si>
  <si>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</si>
  <si>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</si>
  <si>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«ՄԱԿՐՈ ՖՈՒԴ» ՍՊԸ</t>
  </si>
  <si>
    <t>/00886056/</t>
  </si>
  <si>
    <t>makrofood@yandex.ru</t>
  </si>
  <si>
    <t>ք. Երևան, Ավան, Հ. Հովհաննիսյան 27/6
Հեռ. (010)624966</t>
  </si>
  <si>
    <t>&lt;&lt;Էկոմիքս&gt;&gt; ՍՊԸ</t>
  </si>
  <si>
    <t>Մերժված հայտեր չկան:</t>
  </si>
  <si>
    <t>«Էկոմիքս» ՍՊԸ</t>
  </si>
  <si>
    <t>«ԷԿՈՄԻՔՍ» ՍՊԸ</t>
  </si>
  <si>
    <t>/1570021371390100/</t>
  </si>
  <si>
    <t>/01255701/</t>
  </si>
  <si>
    <t xml:space="preserve"> ekomixllc@gmail.com</t>
  </si>
  <si>
    <t>ք. Երևան, Լենինգրադյան 31/1 բն. 28 
Հեռ. (093)028379</t>
  </si>
  <si>
    <t>Տնտեսող լամպեր</t>
  </si>
  <si>
    <t>&lt;&lt;Էլիպս Գրուպ&gt;&gt; ՍՊԸ</t>
  </si>
  <si>
    <t>&lt;&lt;Լիդեր Քոմփանի&gt;&gt; ՍՊԸ</t>
  </si>
  <si>
    <t>25.12.2016թ.</t>
  </si>
  <si>
    <t>ՇՀ ԸՆԹԱՑԱԿԱՐԳԻ ԾԱԾԿԱԳԻՐԸ՝ ՀՀԿԱ Ո-ՇՀԱՊՁԲ-15/11-ՏԱ/2016/ԱՎՎ/Հ</t>
  </si>
  <si>
    <t>Պատվիրատուն` ՀՀ ԿԱ ոստիկանությունը, որը գտնվում է Նալբանդյան 130 հասցեում, ստորև ներկայացնում է ՀՀԿԱ Ո-ՇՀԱՊՁԲ-15/11-ՏԱ/2016/ԱՎՎ/Հ ծածկագրով հայտարարված ՇՀ ընթացակարգի արդյունքում կնքված պայմանագրի /երի/ մասին տեղեկատվությունը։</t>
  </si>
  <si>
    <t>24911200-1 Սոսինձ, էմուլսիա</t>
  </si>
  <si>
    <t>18141100-1 Աշխատանքային ձեռնոցներ</t>
  </si>
  <si>
    <t>31531210-1 Էլեկտրական լամպ, 60W, 80W, 100W</t>
  </si>
  <si>
    <t>31531500-1 Ցերեկային լամպ 60սմ</t>
  </si>
  <si>
    <t>31531600-1 Ցերեկային լամպ 120սմ</t>
  </si>
  <si>
    <t>31531690-1 Լամպերի ստարտերներ</t>
  </si>
  <si>
    <t>31531730- 1 Լուսամփոփներ</t>
  </si>
  <si>
    <t>31531730-2 Լուսամփոփներ</t>
  </si>
  <si>
    <t xml:space="preserve">33761000-1 Զուգարանի թուղթ, ռուլոնով </t>
  </si>
  <si>
    <t>39221470-1 Ավելներ, խոզանակներ և այլ կենցաղային մաքրող պարագաներ</t>
  </si>
  <si>
    <t>39224331-1 Դույլ պլաստմասե</t>
  </si>
  <si>
    <t>39812410-1 Կահույքի փայլեցման միջոց</t>
  </si>
  <si>
    <t>39812600-1 Մաքրող մածուկներ և փոշիներ</t>
  </si>
  <si>
    <t>39831240-1 Մաքրող նյութեր</t>
  </si>
  <si>
    <t>39831241-1 Օճառ, ձեռքի</t>
  </si>
  <si>
    <t>39831242- 1 Լվացքի փոշի ձեռքով լվանալու համար</t>
  </si>
  <si>
    <t>39838000-1 Ավել գոգաթիակի հետ, պլաստմասե</t>
  </si>
  <si>
    <t>44322220-1 Մալուխ պղնձե ջղերով, նախատեսված ներքին մոնտաժման համար 2,5մմ2</t>
  </si>
  <si>
    <t>44322230-1 Մալուխ պղնձե ջղերով, նախատեսված ներքին մոնտաժման համար 4մմ2</t>
  </si>
  <si>
    <t>44411120-1 Ջրի ծորակ, 2 փականով</t>
  </si>
  <si>
    <t>44521120-1 Դռան փականներ</t>
  </si>
  <si>
    <t>44521210-1 Փականների մասեր</t>
  </si>
  <si>
    <t>Վիրահատարանի լամպ</t>
  </si>
  <si>
    <t>Տեխնիկական ձեռնոցներ զույգով՝ ռետինե, ձգելիս ամրության պայմանները` 16(160) ՄՊա (կգուժ/սմ2)-ից ոչ պակաս, պատռվելիս հարաբերական երկարացումը` 800 %-ից ոչ պակաս, պատռվելուց հետո  հարաբերական մնացորդային երկարությունը` 12 %-ից ոչ ավել, պատռվելու նկատմամբ դիմադրությունը` 20 կգուժ/սմ2-ից ոչ պակաս, թթվահիմնաթափանցելիությունը (pH)` 1-ից ոչ ավել, 1.5-2մմ հաստությամբ, ձեռնոցների մակերեսին արատներ չպետք է լինեն, ԳՕՍՏ 20010-93 կամ համարժեք:</t>
  </si>
  <si>
    <t>Սոսինձ պոլինիվիլացետային (էմուլսիա), 2-3 կգ-անոց  տարայով, սպիտակ  գույնի, տեղական  արտադրության:</t>
  </si>
  <si>
    <t>Էլեկտրական լամպ 220-230 Վ լարման, 50 Հց հաճախականության, 100 Վտ հզորությամբ, թափանցիկ, տանձաձև կամ սնկաձև, կոթառը E 27/27 տիպի։ Անվտանգությունը՝ ըստ ՀՀ կառավարության 2005թ. փետրվարի 3-ի N 150-Ն որոշմամբ հաստատված: &lt;&lt;Ցածր լարման էլեկտրասարքավորումներին ներկայացվող պահանջների տեխնիկական կանոնակարգի&gt;&gt;:</t>
  </si>
  <si>
    <t>Խողովակաձև լյումինեսցենտային լամպ` ուղիղ, օղակաձև կամ U-ձև, G-13 տիպի լամպակոթով, 18 Վտ անվանական հզորությամբ, 50 Հց հաճախականությամբ, 60 սմ երկարությամբ։ Լուսավորության գույնը՝ սպիտակ:  Անվտանգությունը` ըստ  ՀՀ կառավարության 2005թ. փետրվարի 3-ի  N 150-Ն որոշմամբ հաստատված &lt;&lt;Ցածր լարման  էլեկտրասարքավորումներին ներկայացվող պահանջների տեխնիկական կանոնակարգի&gt;&gt;:</t>
  </si>
  <si>
    <t>Խողովակաձև լյումինեսցենտային լամպ` ուղիղ, օղակաձև կամ U- ձև, G-13 տիպի լամպակոթով, 36 Վտ անվանական հզորությամբ, 50 Հց հաճախականությամբ, 120 սմ երկարությամբ։ Լուսավորության գույնը՝ սպիտակ: Անվտանգությունը` ՀՀ կառավարության 2005թ. փետրվարի 3-ի N 150-Ն որոշմամբ հաստատված &lt;&lt;Ցածր լարման էլեկտրասարքավորումներին ներկայացվող պահանջների տեխնիկական կանոնակարգի&gt;&gt;:</t>
  </si>
  <si>
    <t>Ցերեկային լույսերի լուսամփոփներ՝ խողովակաձև լյումինեսցենտային, ուղիղ, օղակաձև կամ U-ձև, G-13 տիպի լամպակոթով, 20, 25 և 40 Վտ անվանական հզորությամբ, 50 Հց հաճախականությամբ  60սմ-ոց 2 լամպով, պաշտպանիչ ցանցով իր միկրոսխեմայով, մեկնարկիչով:</t>
  </si>
  <si>
    <t>Ցերեկային լույսերի լուսամփոփներ՝ խողովակաձև լյումինեսցենտային, ուղիղ, օղակաձև կամ U-ձև, G-13 տիպի լամպակոթով, 20, 25 և 40 Վտ անվանական հզորությամբ, 50 Հց հաճախականությամբ  120սմ-ոց 2 լամպով, պաշտպանիչ ցանցով իր միկրոսխեմայով, մեկնարկիչով:</t>
  </si>
  <si>
    <t>Երկշերտ կամ եռաշերտ, 9,8սմX12,5սմ, 150 թերթիկ, երկ. 18,75մ, պատրաստված գրելու թղթից, լրագրաթղթից և այլ թղթերի թափոններից, թույլատրված սանիտարահիգիենիկ նշանակության ապրանքներ պատրաստելու համար։ Անվտանգությունը, փաթեթավորումը և մակնշումը` ըստ ՀՀ կառավարության 2006 թ. հոկտեմբերի 19-ի N 1546-Ն որոշմամբ հաստատված &lt;&lt;Կենցաղային և սանիտարահիգիենիկ նշանակության թղթե և քիմիական թելքերից ապրանքներին ներկայացվող պահանջների տեխնիկական կանոնակարգի&gt;&gt;։</t>
  </si>
  <si>
    <t>Դույլ պլաստմասե, ցանցանման հատվածով, նախատեսված մոպով  քամելու համար: Հավաքածուն ներառում է դույլը, ձողն իր գլխիկով՝ փոխարինման հնարավորությամբ:</t>
  </si>
  <si>
    <t>Պլաստմասե, 5-10 լ տարողության, անվտանգությունը, մակնշումը և փաթեթավորումը` ըստ ՀՀ կառավարության 2005 թվականի մայիսի 25-ի N 679-Ն որոշմամբ հաստատված &lt;&lt;Սննդամթերքի հետ շփվող պոլիմերային և դրանց հիմքով պլաստմասե արտադրանքների տեխնիկական կանոնակարգի&gt;&gt;:</t>
  </si>
  <si>
    <t>Փայլեցնող միջոց փայտյա կահույքի համար, աերոզոլային փաթեթվածքով կամ հեղուկ՝ 350մլ-400մլ, Պրոնտո, եվրոպական կամ համարժեք արտադրության:</t>
  </si>
  <si>
    <t>Լվացող և մաքրող փոշի՝ սպիտակի կամ կանաչի, կապույտի կամ այլ գույների բաց երանգներով, օգտագործված հոտավորիչի հոտով, pH-ը՝ 5,0-11,5, լվացող մաքրող ունակությունը՝ 85%-ից ոչ պակաս, փաթեթավորված՝ 200-ից մինչև 500գ կշռաբաժիններով՝ պոլիմերային կամ այլ տարաներում։ Անվտանգությունը, մակնշումը և փաթեթավորումը` ՀՀ կառավարության 2004թ. դեկտեմբերի 16-ի N 1795-Ն որոշմամբ հաստատված &lt;&lt;Մակերևույթաակտիվ միջոցների և մակերևույթաակտիվ նյութեր պարունակող լվացող և մաքրող միջոցների տեխնիկական կանոնակարգի&gt;&gt;, &lt;&lt;Ռաքշա&gt;&gt; կամ համարժեքը:</t>
  </si>
  <si>
    <t>Չորսուների, կտորների և այլ ձևերով, որակական թիվը (ճարպաթթուների զանգվածը վերահաշվարկված 100 գ կտորի անվանական զանգվածի համար) ոչ պակաս` «Չեզոք» և «Էքստրա» տեսակների համար 78 գ, «Մանկական» և «Սովորական» տեսակների համար 74 գ, սոդայանյութերի զանգվածային (վերահաշվարկված ըստ Na2O) մասը ոչ ավելի` «Չեզոք» տեսակի համար բացակայում է, «Էքստրա» տեսակի համար` 0,2 %, «Մանկական» տեսակի համար` 0,15 %, «Սովորական» տեսակի համար` 0,22 %, օճառից անջատված ճարպաթթուների պնդեցման ջերմաստիճանը (տիտրը)` (36-41) °C, նատրիումի քլորիդի զանգվածային մասը` 0,4 %-ից ոչ ավելի, անվտանգությունը` ըստ ՀՀ առողջապահության նախարարի 2005թ. նոյեմբերի 24-ի N 1109-Ն հրամանով հաստատված «N 2-III-8.2 օծանելիքակոսմետիկական արտադրանքի արտադրությանը և անվտանգությանը ներկայացվող հիգիենիկ պահանջներ» սանիտարական կանոնների և նորմերի, մակնշումը և փաթեթավորումը: Տեսակը՝ Safeguard կամ համարժեքը:</t>
  </si>
  <si>
    <t>Սպիտակ կամ բաց դեղնավուն կամ գունավորած հատիկավոր փոշի, փոշու զանգվածային մասը ոչ ավել 5% pH-ը 7.5-11.5, ֆոսֆորաթթվական աղերի զանգվածային մասը ոչ ավել 22%, փրփրագոյացման ունակությունը (ցածր փրփրագոյացնող միջոցների համար) ոչ ավել 200մմ. փրփուրի կայունությունը ոչ ավել 0.3 միավոր, լվացող ունակությունը ոչ պակաս 85%, սպիտակեցնող ունակությունը (քիմիական սպիտակեցնող նյութեր պարունակող միջոցների համար) ոչ պակաս 80%, ՀՍՏ 275-2007: Անվտանգությունը, մակնշումը և փաթեթավորումը` ՀՀ կառավարության 2004թ. դեկտեմբերի 16-ի N1795-Ն որոշմամբ հաստատված &lt;&lt;Մակերևույթաակտիվ նյութեր պարունակող լվացող և մաքրող միջոցների տեխնիկական կանոնակարգի&gt;&gt;, 0.4կգ տարայով, վախենում է խոնավությունից: &lt;&lt;BINGO&gt;&gt; կամ համարժեքը:</t>
  </si>
  <si>
    <t>Աղբը հավաքելու համար, ավելը  ձողով: Տարողունակ գոգաթիակ, 27*23սմ+ավել, 104սմ:</t>
  </si>
  <si>
    <t>Ջրի ծորակ` լատունից կամ բրոնզից, 2 փականով, խառնիչային տիպի, բռնակով, եվրոպական  չափանիշին  համապատասխան:</t>
  </si>
  <si>
    <t>Դռան ներդրովի փականի կոդավոր միջուկ լատունից` պատրաստված բրոնզից 9սմ երկարությամբ, 5 բանալիով, գործարանային փաթեթավորմամբ:</t>
  </si>
  <si>
    <t>Գմբեթի տրամագիծ-480մմ: Լույսի ուժգնությունը 1 մ հեռավորությունից 75000±10%: Հալոգեն լամպեր 24V/150W: Ցածր լարվածության էլեկտրականության փոխարկիչ լույսի պայծառության ավտոմատ կարգավորմամբ լուսատուի բռնակները ստերիլիզացվող են, որը հնարավորություն է տալիս վիրահատության ընթացքում արագ կարգավորել լույսի փնջի ուղղվածությունը:</t>
  </si>
  <si>
    <t>Տնտեսող լամպ ՏԴՄ էլեկտրիկ: Լյումինեսցենտային լամպ օղակաձև, 30 Վտ անվանական հզորությամբ, 50 Հց հաճախականությամբ: Գալարաձև, գալարների քանակը 6 հատ: Երկարությունը 18 սմ, շրջանագիծը 20 սմ, կոթառձը E27: Աշխատանքային դիմացկունությունը 10000 ժամ։ Աշխատում է -30 +45 ջերմաստիճանում: Խնայում է 80% էլեկտրաէներգիա: Արձակում է 150ՎՏ-ի չափ լուսավորություն, գույնի ջերմաստիճանը 2700 կելվին, լուսավորությունը 1800 լյումեն: Մինչև 20սմ խորության ջահերի համար: &lt;&lt;ՏԴՄ&gt;&gt; մակնիշի կամ համարժեքը:</t>
  </si>
  <si>
    <r>
      <t xml:space="preserve">Մարմրող պարպման ստարտերներ ցերեկային լույսի լամպերի համար, ԳՕՍՏ ԻԷԿ 60155-2012 կամ համարժեքը: Մուտքային լարումը 220-240V, հզորությունը՝ 4-22W, </t>
    </r>
    <r>
      <rPr>
        <sz val="6"/>
        <color theme="1"/>
        <rFont val="GHEA Grapalat"/>
        <family val="3"/>
      </rPr>
      <t>Տ-10 և  S-2 նախատեսված 60սմX2 և 120սմX2 լուսամփոփի համար,</t>
    </r>
    <r>
      <rPr>
        <sz val="6"/>
        <color rgb="FF000000"/>
        <rFont val="GHEA Grapalat"/>
        <family val="3"/>
      </rPr>
      <t xml:space="preserve"> գործարանային փաթեթավորմամբ:</t>
    </r>
  </si>
  <si>
    <r>
      <t>Սպասք լվանալու նյութ՝ 0.5լ զանգվածով</t>
    </r>
    <r>
      <rPr>
        <sz val="6"/>
        <color rgb="FF000000"/>
        <rFont val="GHEA Grapalat"/>
        <family val="3"/>
      </rPr>
      <t xml:space="preserve"> պլաստմասսայե տարաներով, չափածրարված։ Անվտանգությունը, մակնշումը և փաթեթավորումը` ըստ ՀՀ կառավարության 2004թ. դեկտեմբերի 16-ի N 1795-Ն որոշմամբ հաստատված &lt;&lt;Մակերևույթաակտիվ միջոցների և մակերևույթաակտիվ նյութեր պարունակող լվացող և մաքրող միջոցների տեխնիկական կանոնակարգի&gt;&gt;:</t>
    </r>
  </si>
  <si>
    <r>
      <t xml:space="preserve">Մոնտաժային լար տարբեր քանակի մետաղալարե պղնձե կամ անագապատ պղնձե ջղերով, պոլիվինիլքլորիդային մեկուսացմամբ կամ անագապատ պղնձե ջղերով պոլիէթիլենային մեկուսացմամբ, տարբեր հատվացքներով, </t>
    </r>
    <r>
      <rPr>
        <sz val="6"/>
        <color theme="1"/>
        <rFont val="GHEA Grapalat"/>
        <family val="3"/>
      </rPr>
      <t>կտրվածքը մաքուր 2.5*2մմ</t>
    </r>
    <r>
      <rPr>
        <sz val="6"/>
        <color rgb="FF000000"/>
        <rFont val="GHEA Grapalat"/>
        <family val="3"/>
      </rPr>
      <t>:</t>
    </r>
  </si>
  <si>
    <r>
      <t xml:space="preserve">Մոնտաժային լար տարբեր քանակի մետաղալարե պղնձե կամ անագապատ պղնձե ջղերով, պոլիվինիլքլորիդային մեկուսացմամբ կամ անագապատ պղնձե ջղերով պոլիէթիլենային մեկուսացմամբ, տարբեր հատվացքներով, </t>
    </r>
    <r>
      <rPr>
        <sz val="6"/>
        <color theme="1"/>
        <rFont val="GHEA Grapalat"/>
        <family val="3"/>
      </rPr>
      <t>կտրվածքը մաքուր 4*2մմ</t>
    </r>
    <r>
      <rPr>
        <sz val="6"/>
        <color rgb="FF000000"/>
        <rFont val="GHEA Grapalat"/>
        <family val="3"/>
      </rPr>
      <t>:</t>
    </r>
  </si>
  <si>
    <t>Տնտեսող լամպ ՏԴՄ էլեկտրիկ: Լյումինեսցենտային լամպ օղակաձև, 30 Վտ անվանական հզորությամբ, 50 Հց հաճախականությամբ: Գալարաձև, գալարների քանակը 6 հատ: Երկարությունը 18 սմ, շրջանագիծը 20 սմ, կոթառձը E27: Աշխատանքային դիմացկունությունը 10000 ժամ։ Աշխատում է -30 +45 ջերմաստիճանում: Խնայում է 80% էլեկտրաէներգիա: Արձակում է 150ՎՏ-ի չափ լուսավորություն, գույնի ջերմաստիճանը 2700 կելվին, լուսավորությունը 1800 լյումեն: Մինչև 20սմ խորության ջահերի համար: &lt;&lt;ՏԴՄ&gt;&gt; մակնիշի:</t>
  </si>
  <si>
    <t>Սոսինձ պոլինիվիլացետային (էմուլսիա), 2-3 կգ-անոց  տարայով, սպիտակ  գույնի:</t>
  </si>
  <si>
    <t>Ջրի ծորակ` DIABLO 2 փականով, խառնիչային տիպի, բռնակով, եվրոպական  չափանիշին  համապատասխան:</t>
  </si>
  <si>
    <t>Մարմրող պարպման ստարտերներ ցերեկային լույսի լամպերի համար, ԳՕՍՏ ԻԷԿ 60155-2012 կամ համարժեքը: Մուտքային լարումը 220-240V, հզորությունը՝ 4-22W, Տ-10 և  S-2 նախատեսված 60սմX2 և 120սմX2 լուսամփոփի համար, գործարանային փաթեթավորմամբ:</t>
  </si>
  <si>
    <t>Դռան ներդիր փականի բռնակ, պղնձի կամ  արույրի համաձուլվածքից բռնակներ: Դռանը ամրացվող, թիթեղի չափսը  25,5 x5,5 սմ: Բռնակը միաձույլ մետաղից: Գույնը ոսկեգույն: Քաշը 890գրամ: 
Դռան ներդրովի փականի մեխանիզմ, 2 լեզվակով, պատրաստված պողպատից, լատունից: Բռնակի անցկացման տեղը առանցքակալով: Քաշը 830գր.: 24x7,5 չափսի: Հաստությունը 1,5 սմ:</t>
  </si>
  <si>
    <t>Օ7</t>
  </si>
  <si>
    <t>Օ8</t>
  </si>
  <si>
    <t>20.06.2016թ.</t>
  </si>
  <si>
    <t>&lt;&lt;Լայթ ընդ Մոր&gt;&gt; ՍՊԸ</t>
  </si>
  <si>
    <t>Չափաբաժին 19</t>
  </si>
  <si>
    <t>Չափաբաժին 20</t>
  </si>
  <si>
    <t>Չափաբաժին 21</t>
  </si>
  <si>
    <t>Չափաբաժին 22</t>
  </si>
  <si>
    <t>Չափաբաժին 23</t>
  </si>
  <si>
    <t>Չափաբաժին 24</t>
  </si>
  <si>
    <t>.---</t>
  </si>
  <si>
    <t xml:space="preserve">Գնման ընթացակարգում կիրառվել են Գնումների ոլորտը կարգավորող օրենսդրությամբ նախատեսված բանակցություններ գների նվազեցման նպատակով՝ սակայն գների նվազեցում չի արձանագրվել: </t>
  </si>
  <si>
    <t>28.07.2016թ.</t>
  </si>
  <si>
    <t>25.08.2016թ.</t>
  </si>
  <si>
    <t>20.08.2016թ.</t>
  </si>
  <si>
    <t>30.08.2016թ.</t>
  </si>
  <si>
    <t>05.09.2016թ.</t>
  </si>
  <si>
    <t>15.09.2016թ.</t>
  </si>
  <si>
    <t>ՀՀ ԿԱ Ո-ՇՀԱՊՁԲ-15/11-1-ՏԱ/2016/ԱՎՎ/Հ</t>
  </si>
  <si>
    <t>Ծրագիր` 03.01.01.07</t>
  </si>
  <si>
    <t>ՀՀ ԿԱ Ո-ՇՀԱՊՁԲ-15/11-27-ՏԱ/2016/ԱՎՎ/Հ</t>
  </si>
  <si>
    <t>Ծրագիր` 03.01.01.08</t>
  </si>
  <si>
    <t>ՀՀ ԿԱ Ո-ՇՀԱՊՁԲ-15/11-66-ՏԱ/2016/ԱՎՎ/Հ</t>
  </si>
  <si>
    <t>ՀՀ ԿԱ Ո-ՇՀԱՊՁԲ-15/11-429-ՏԱ/2016/ԱՎՎ/Հ</t>
  </si>
  <si>
    <t>/1570020094780100/</t>
  </si>
  <si>
    <t>/02627826/</t>
  </si>
  <si>
    <t>mehrabyan_karen@mail.ru</t>
  </si>
  <si>
    <t>ք. Երևան, Լենինգրադյան 23/13 մուտք 2, 50
Հեռ. (077)610400</t>
  </si>
  <si>
    <t>1; 7; 8; 20</t>
  </si>
  <si>
    <t>/1570011303330100/</t>
  </si>
  <si>
    <t>/01246848/</t>
  </si>
  <si>
    <t>lamgnumner@mail.ru</t>
  </si>
  <si>
    <t>ք. Երևան, Աբելյան 6/1
հեռ. (091) 822000</t>
  </si>
  <si>
    <t>/1930053040790100/</t>
  </si>
  <si>
    <t>2-5; 9-17; 22</t>
  </si>
  <si>
    <t>Չափաբաժին 8 -&lt;Մակրո Ֆուդ&gt; ՍՊԸ-ն չի ներկայացրել ՀՀ կառավարության 30.01.2015թ. թիվ 105-Ն որոշման 47-րդ կետի 3-րդ ենթակետով սահմանված  չհիմնավորված ցածր գնային առաջարկը հիմնավորող փաստաթղթերը: 18-րդ, 19-րդ, 21-րդ չափաբաժինները չեն կայացել գնումը կատարելու համար նախատեսված ֆինանսական միջոցները գերազանցելու պատճառով: 23-րդ չափաբաժինը չի կայացել գնային առաջարկությունների բացակայության պատճառով: 24-րդ չափաբաժնով &lt;Մակրո Ֆուդ&gt; ՍՊԸ-ի ներկայացրած հայտը չի համապատասխանում հրավերի պահանջներին:</t>
  </si>
  <si>
    <t>կգ</t>
  </si>
  <si>
    <t>հատ</t>
  </si>
  <si>
    <t>մետր</t>
  </si>
  <si>
    <r>
      <t xml:space="preserve">Տեխնիկական ձեռնոցներ զույգով՝ ռետինե, ձգելիս ամրության պայմանները` 16(160) ՄՊա (կգուժ/սմ2)-ից ոչ պակաս, պատռվելիս հարաբերական երկարացումը` 800 %-ից ոչ պակաս, պատռվելուց հետո  հարաբերական մնացորդային երկարությունը` 12 %-ից ոչ ավել, պատռվելու նկատմամբ դիմադրությունը` 20 կգուժ/սմ2-ից ոչ պակաս, թթվահիմնաթափանցելիությունը (pH)` 1-ից ոչ ավել, </t>
    </r>
    <r>
      <rPr>
        <sz val="6"/>
        <color theme="1"/>
        <rFont val="GHEA Grapalat"/>
        <family val="3"/>
      </rPr>
      <t>1.5-2մմ հաստությամբ,</t>
    </r>
    <r>
      <rPr>
        <sz val="6"/>
        <color rgb="FF000000"/>
        <rFont val="GHEA Grapalat"/>
        <family val="3"/>
      </rPr>
      <t xml:space="preserve"> ձեռնոցների մակերեսին արատներ չպետք է լինեն, ԳՕՍՏ 20010-93:</t>
    </r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</si>
</sst>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theme="1"/>
      <name val="Arial LatArm"/>
      <family val="2"/>
    </font>
    <font>
      <sz val="7"/>
      <color theme="0"/>
      <name val="GHEA Grapalat"/>
      <family val="3"/>
    </font>
    <font>
      <sz val="10"/>
      <color theme="0"/>
      <name val="GHEA Grapalat"/>
      <family val="3"/>
    </font>
    <font>
      <sz val="6"/>
      <color theme="1"/>
      <name val="Sylfaen"/>
      <family val="1"/>
    </font>
    <font>
      <u/>
      <sz val="7"/>
      <color theme="10"/>
      <name val="Calibri"/>
      <family val="2"/>
    </font>
    <font>
      <sz val="6"/>
      <color rgb="FF000000"/>
      <name val="GHEA Grapalat"/>
      <family val="3"/>
    </font>
    <font>
      <sz val="10"/>
      <color indexed="8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2" fillId="0" borderId="0"/>
  </cellStyleXfs>
  <cellXfs count="18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Fill="1"/>
    <xf numFmtId="0" fontId="1" fillId="0" borderId="0" xfId="0" applyFont="1" applyFill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/>
    <xf numFmtId="0" fontId="17" fillId="0" borderId="0" xfId="0" applyFont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0" fillId="0" borderId="1" xfId="1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0" borderId="5" xfId="0" applyFont="1" applyBorder="1" applyAlignment="1">
      <alignment horizontal="justify" vertical="center" wrapText="1"/>
    </xf>
    <xf numFmtId="0" fontId="19" fillId="0" borderId="5" xfId="0" applyFont="1" applyBorder="1" applyAlignment="1">
      <alignment vertical="center" wrapText="1"/>
    </xf>
    <xf numFmtId="0" fontId="21" fillId="0" borderId="5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justify" vertical="center" wrapText="1"/>
    </xf>
    <xf numFmtId="0" fontId="2" fillId="0" borderId="0" xfId="0" applyFont="1" applyFill="1" applyAlignment="1"/>
    <xf numFmtId="0" fontId="3" fillId="0" borderId="0" xfId="0" applyFont="1" applyFill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6" fillId="0" borderId="5" xfId="0" applyFont="1" applyBorder="1" applyAlignment="1">
      <alignment vertical="center" wrapText="1"/>
    </xf>
    <xf numFmtId="0" fontId="19" fillId="0" borderId="5" xfId="0" applyFont="1" applyBorder="1" applyAlignment="1">
      <alignment horizontal="justify" vertical="center" wrapText="1"/>
    </xf>
    <xf numFmtId="3" fontId="18" fillId="3" borderId="14" xfId="2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0" fillId="0" borderId="14" xfId="0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/>
    </xf>
    <xf numFmtId="3" fontId="18" fillId="0" borderId="14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14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</cellXfs>
  <cellStyles count="3">
    <cellStyle name="Hyperlink" xfId="1" builtinId="8"/>
    <cellStyle name="Normal" xfId="0" builtinId="0"/>
    <cellStyle name="Normal_MVD artabyug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lamgnumner@mail.ru" TargetMode="External"/><Relationship Id="rId2" Type="http://schemas.openxmlformats.org/officeDocument/2006/relationships/hyperlink" Target="mailto:mehrabyan_karen@mail.ru" TargetMode="External"/><Relationship Id="rId1" Type="http://schemas.openxmlformats.org/officeDocument/2006/relationships/hyperlink" Target="mailto:police-gnumner@rambler.ru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9"/>
  <sheetViews>
    <sheetView tabSelected="1" zoomScale="140" zoomScaleNormal="140" workbookViewId="0">
      <selection activeCell="M218" sqref="M218"/>
    </sheetView>
  </sheetViews>
  <sheetFormatPr defaultRowHeight="9"/>
  <cols>
    <col min="1" max="1" width="4.7109375" style="1" customWidth="1"/>
    <col min="2" max="2" width="18.28515625" style="1" customWidth="1"/>
    <col min="3" max="3" width="11.7109375" style="1" customWidth="1"/>
    <col min="4" max="4" width="10.28515625" style="1" customWidth="1"/>
    <col min="5" max="6" width="9.140625" style="13" customWidth="1"/>
    <col min="7" max="7" width="9" style="1" customWidth="1"/>
    <col min="8" max="8" width="32.140625" style="1" customWidth="1"/>
    <col min="9" max="9" width="30.7109375" style="1" customWidth="1"/>
    <col min="10" max="10" width="7.5703125" style="48" customWidth="1"/>
    <col min="11" max="16384" width="9.140625" style="1"/>
  </cols>
  <sheetData>
    <row r="1" spans="1:10" s="13" customFormat="1" ht="17.25">
      <c r="A1" s="139" t="s">
        <v>9</v>
      </c>
      <c r="B1" s="139"/>
      <c r="C1" s="139"/>
      <c r="D1" s="139"/>
      <c r="E1" s="139"/>
      <c r="F1" s="139"/>
      <c r="G1" s="139"/>
      <c r="H1" s="139"/>
      <c r="I1" s="139"/>
      <c r="J1" s="73"/>
    </row>
    <row r="2" spans="1:10" s="13" customFormat="1" ht="9.75" customHeight="1">
      <c r="A2" s="139"/>
      <c r="B2" s="139"/>
      <c r="C2" s="139"/>
      <c r="D2" s="139"/>
      <c r="E2" s="139"/>
      <c r="F2" s="139"/>
      <c r="G2" s="139"/>
      <c r="H2" s="139"/>
      <c r="I2" s="139"/>
    </row>
    <row r="3" spans="1:10" s="13" customFormat="1" ht="17.25">
      <c r="A3" s="139" t="s">
        <v>10</v>
      </c>
      <c r="B3" s="139"/>
      <c r="C3" s="139"/>
      <c r="D3" s="139"/>
      <c r="E3" s="139"/>
      <c r="F3" s="139"/>
      <c r="G3" s="139"/>
      <c r="H3" s="139"/>
      <c r="I3" s="139"/>
      <c r="J3" s="73"/>
    </row>
    <row r="4" spans="1:10" s="13" customFormat="1">
      <c r="A4" s="185"/>
      <c r="B4" s="185"/>
      <c r="C4" s="185"/>
      <c r="D4" s="185"/>
      <c r="E4" s="185"/>
      <c r="F4" s="185"/>
      <c r="G4" s="185"/>
      <c r="H4" s="185"/>
      <c r="I4" s="185"/>
    </row>
    <row r="5" spans="1:10" s="13" customFormat="1" ht="19.5" customHeight="1">
      <c r="A5" s="139" t="s">
        <v>127</v>
      </c>
      <c r="B5" s="139"/>
      <c r="C5" s="139"/>
      <c r="D5" s="139"/>
      <c r="E5" s="139"/>
      <c r="F5" s="139"/>
      <c r="G5" s="139"/>
      <c r="H5" s="139"/>
      <c r="I5" s="139"/>
      <c r="J5" s="73"/>
    </row>
    <row r="6" spans="1:10" s="13" customFormat="1" ht="45" customHeight="1">
      <c r="A6" s="140" t="s">
        <v>128</v>
      </c>
      <c r="B6" s="140"/>
      <c r="C6" s="140"/>
      <c r="D6" s="140"/>
      <c r="E6" s="140"/>
      <c r="F6" s="140"/>
      <c r="G6" s="140"/>
      <c r="H6" s="140"/>
      <c r="I6" s="140"/>
      <c r="J6" s="74"/>
    </row>
    <row r="7" spans="1:10" s="13" customFormat="1" ht="6" customHeight="1">
      <c r="J7" s="47"/>
    </row>
    <row r="8" spans="1:10" s="13" customFormat="1" ht="12.75" customHeight="1">
      <c r="A8" s="138" t="s">
        <v>1</v>
      </c>
      <c r="B8" s="138"/>
      <c r="C8" s="138"/>
      <c r="D8" s="138"/>
      <c r="E8" s="138"/>
      <c r="F8" s="138"/>
      <c r="G8" s="138"/>
      <c r="H8" s="138"/>
      <c r="I8" s="138"/>
      <c r="J8" s="47"/>
    </row>
    <row r="9" spans="1:10" s="13" customFormat="1" ht="11.25" customHeight="1">
      <c r="A9" s="109" t="s">
        <v>2</v>
      </c>
      <c r="B9" s="109" t="s">
        <v>3</v>
      </c>
      <c r="C9" s="109" t="s">
        <v>4</v>
      </c>
      <c r="D9" s="146" t="s">
        <v>5</v>
      </c>
      <c r="E9" s="147"/>
      <c r="F9" s="146" t="s">
        <v>6</v>
      </c>
      <c r="G9" s="147"/>
      <c r="H9" s="144" t="s">
        <v>7</v>
      </c>
      <c r="I9" s="109" t="s">
        <v>85</v>
      </c>
      <c r="J9" s="47"/>
    </row>
    <row r="10" spans="1:10" s="13" customFormat="1" ht="10.5" customHeight="1">
      <c r="A10" s="110"/>
      <c r="B10" s="110"/>
      <c r="C10" s="110"/>
      <c r="D10" s="148" t="s">
        <v>84</v>
      </c>
      <c r="E10" s="109" t="s">
        <v>0</v>
      </c>
      <c r="F10" s="146" t="s">
        <v>8</v>
      </c>
      <c r="G10" s="147"/>
      <c r="H10" s="145"/>
      <c r="I10" s="110"/>
      <c r="J10" s="47"/>
    </row>
    <row r="11" spans="1:10" s="13" customFormat="1" ht="12.75" customHeight="1">
      <c r="A11" s="110"/>
      <c r="B11" s="110"/>
      <c r="C11" s="110"/>
      <c r="D11" s="149"/>
      <c r="E11" s="110"/>
      <c r="F11" s="148" t="s">
        <v>84</v>
      </c>
      <c r="G11" s="109" t="s">
        <v>0</v>
      </c>
      <c r="H11" s="145"/>
      <c r="I11" s="110"/>
      <c r="J11" s="47"/>
    </row>
    <row r="12" spans="1:10" s="13" customFormat="1" ht="12.75" customHeight="1">
      <c r="A12" s="110"/>
      <c r="B12" s="110"/>
      <c r="C12" s="110"/>
      <c r="D12" s="149"/>
      <c r="E12" s="110"/>
      <c r="F12" s="149"/>
      <c r="G12" s="110"/>
      <c r="H12" s="145"/>
      <c r="I12" s="111"/>
      <c r="J12" s="47"/>
    </row>
    <row r="13" spans="1:10" s="40" customFormat="1" ht="25.5" customHeight="1">
      <c r="A13" s="42">
        <v>1</v>
      </c>
      <c r="B13" s="3" t="s">
        <v>129</v>
      </c>
      <c r="C13" s="66" t="s">
        <v>216</v>
      </c>
      <c r="D13" s="66">
        <v>100</v>
      </c>
      <c r="E13" s="66">
        <v>100</v>
      </c>
      <c r="F13" s="41">
        <f>D13*J13</f>
        <v>100000</v>
      </c>
      <c r="G13" s="41">
        <f>E13*J13</f>
        <v>100000</v>
      </c>
      <c r="H13" s="69" t="s">
        <v>153</v>
      </c>
      <c r="I13" s="69" t="s">
        <v>176</v>
      </c>
      <c r="J13" s="79">
        <v>1000</v>
      </c>
    </row>
    <row r="14" spans="1:10" s="40" customFormat="1" ht="90" customHeight="1">
      <c r="A14" s="42">
        <v>2</v>
      </c>
      <c r="B14" s="3" t="s">
        <v>130</v>
      </c>
      <c r="C14" s="66" t="s">
        <v>217</v>
      </c>
      <c r="D14" s="66">
        <v>20</v>
      </c>
      <c r="E14" s="66">
        <v>20</v>
      </c>
      <c r="F14" s="75">
        <f t="shared" ref="F14:F36" si="0">D14*J14</f>
        <v>8000</v>
      </c>
      <c r="G14" s="75">
        <f t="shared" ref="G14:G36" si="1">E14*J14</f>
        <v>8000</v>
      </c>
      <c r="H14" s="69" t="s">
        <v>152</v>
      </c>
      <c r="I14" s="71" t="s">
        <v>219</v>
      </c>
      <c r="J14" s="79">
        <v>400</v>
      </c>
    </row>
    <row r="15" spans="1:10" s="40" customFormat="1" ht="68.25" customHeight="1">
      <c r="A15" s="42">
        <v>3</v>
      </c>
      <c r="B15" s="3" t="s">
        <v>131</v>
      </c>
      <c r="C15" s="66" t="s">
        <v>217</v>
      </c>
      <c r="D15" s="66">
        <v>300</v>
      </c>
      <c r="E15" s="66">
        <v>300</v>
      </c>
      <c r="F15" s="75">
        <f t="shared" si="0"/>
        <v>30000</v>
      </c>
      <c r="G15" s="75">
        <f t="shared" si="1"/>
        <v>30000</v>
      </c>
      <c r="H15" s="70" t="s">
        <v>154</v>
      </c>
      <c r="I15" s="71" t="s">
        <v>154</v>
      </c>
      <c r="J15" s="79">
        <v>100</v>
      </c>
    </row>
    <row r="16" spans="1:10" s="40" customFormat="1" ht="81" customHeight="1">
      <c r="A16" s="42">
        <v>4</v>
      </c>
      <c r="B16" s="3" t="s">
        <v>132</v>
      </c>
      <c r="C16" s="66" t="s">
        <v>217</v>
      </c>
      <c r="D16" s="66">
        <v>450</v>
      </c>
      <c r="E16" s="66">
        <v>450</v>
      </c>
      <c r="F16" s="75">
        <f t="shared" si="0"/>
        <v>180000</v>
      </c>
      <c r="G16" s="75">
        <f t="shared" si="1"/>
        <v>180000</v>
      </c>
      <c r="H16" s="71" t="s">
        <v>155</v>
      </c>
      <c r="I16" s="71" t="s">
        <v>155</v>
      </c>
      <c r="J16" s="79">
        <v>400</v>
      </c>
    </row>
    <row r="17" spans="1:10" s="40" customFormat="1" ht="81" customHeight="1">
      <c r="A17" s="42">
        <v>5</v>
      </c>
      <c r="B17" s="3" t="s">
        <v>133</v>
      </c>
      <c r="C17" s="66" t="s">
        <v>217</v>
      </c>
      <c r="D17" s="66">
        <v>60</v>
      </c>
      <c r="E17" s="66">
        <v>60</v>
      </c>
      <c r="F17" s="75">
        <f t="shared" si="0"/>
        <v>30000</v>
      </c>
      <c r="G17" s="75">
        <f t="shared" si="1"/>
        <v>30000</v>
      </c>
      <c r="H17" s="71" t="s">
        <v>156</v>
      </c>
      <c r="I17" s="71" t="s">
        <v>156</v>
      </c>
      <c r="J17" s="79">
        <v>500</v>
      </c>
    </row>
    <row r="18" spans="1:10" s="40" customFormat="1" ht="66" customHeight="1">
      <c r="A18" s="42">
        <v>6</v>
      </c>
      <c r="B18" s="3" t="s">
        <v>134</v>
      </c>
      <c r="C18" s="61" t="s">
        <v>217</v>
      </c>
      <c r="D18" s="61">
        <v>50</v>
      </c>
      <c r="E18" s="61">
        <v>50</v>
      </c>
      <c r="F18" s="75">
        <f t="shared" si="0"/>
        <v>14000</v>
      </c>
      <c r="G18" s="75">
        <f t="shared" si="1"/>
        <v>14000</v>
      </c>
      <c r="H18" s="71" t="s">
        <v>171</v>
      </c>
      <c r="I18" s="77" t="s">
        <v>178</v>
      </c>
      <c r="J18" s="79">
        <v>280</v>
      </c>
    </row>
    <row r="19" spans="1:10" s="40" customFormat="1" ht="66" customHeight="1">
      <c r="A19" s="42">
        <v>7</v>
      </c>
      <c r="B19" s="3" t="s">
        <v>135</v>
      </c>
      <c r="C19" s="66" t="s">
        <v>217</v>
      </c>
      <c r="D19" s="66">
        <v>20</v>
      </c>
      <c r="E19" s="66">
        <v>20</v>
      </c>
      <c r="F19" s="75">
        <f t="shared" si="0"/>
        <v>74000</v>
      </c>
      <c r="G19" s="75">
        <f t="shared" si="1"/>
        <v>74000</v>
      </c>
      <c r="H19" s="71" t="s">
        <v>157</v>
      </c>
      <c r="I19" s="71" t="s">
        <v>157</v>
      </c>
      <c r="J19" s="79">
        <v>3700</v>
      </c>
    </row>
    <row r="20" spans="1:10" s="40" customFormat="1" ht="66" customHeight="1">
      <c r="A20" s="42">
        <v>8</v>
      </c>
      <c r="B20" s="3" t="s">
        <v>136</v>
      </c>
      <c r="C20" s="62" t="s">
        <v>217</v>
      </c>
      <c r="D20" s="62">
        <v>10</v>
      </c>
      <c r="E20" s="62">
        <v>10</v>
      </c>
      <c r="F20" s="75">
        <f t="shared" si="0"/>
        <v>57000</v>
      </c>
      <c r="G20" s="75">
        <f t="shared" si="1"/>
        <v>57000</v>
      </c>
      <c r="H20" s="71" t="s">
        <v>158</v>
      </c>
      <c r="I20" s="71" t="s">
        <v>158</v>
      </c>
      <c r="J20" s="79">
        <v>5700</v>
      </c>
    </row>
    <row r="21" spans="1:10" s="40" customFormat="1" ht="95.25" customHeight="1">
      <c r="A21" s="42">
        <v>9</v>
      </c>
      <c r="B21" s="3" t="s">
        <v>137</v>
      </c>
      <c r="C21" s="66" t="s">
        <v>217</v>
      </c>
      <c r="D21" s="66">
        <v>300</v>
      </c>
      <c r="E21" s="66">
        <v>300</v>
      </c>
      <c r="F21" s="75">
        <f t="shared" si="0"/>
        <v>30000</v>
      </c>
      <c r="G21" s="75">
        <f t="shared" si="1"/>
        <v>30000</v>
      </c>
      <c r="H21" s="71" t="s">
        <v>159</v>
      </c>
      <c r="I21" s="71" t="s">
        <v>159</v>
      </c>
      <c r="J21" s="79">
        <v>100</v>
      </c>
    </row>
    <row r="22" spans="1:10" s="40" customFormat="1" ht="41.25" customHeight="1">
      <c r="A22" s="42">
        <v>10</v>
      </c>
      <c r="B22" s="188" t="s">
        <v>138</v>
      </c>
      <c r="C22" s="66" t="s">
        <v>217</v>
      </c>
      <c r="D22" s="66">
        <v>10</v>
      </c>
      <c r="E22" s="66">
        <v>10</v>
      </c>
      <c r="F22" s="75">
        <f t="shared" si="0"/>
        <v>30000</v>
      </c>
      <c r="G22" s="75">
        <f t="shared" si="1"/>
        <v>30000</v>
      </c>
      <c r="H22" s="72" t="s">
        <v>160</v>
      </c>
      <c r="I22" s="72" t="s">
        <v>160</v>
      </c>
      <c r="J22" s="79">
        <v>3000</v>
      </c>
    </row>
    <row r="23" spans="1:10" s="40" customFormat="1" ht="68.25" customHeight="1">
      <c r="A23" s="42">
        <v>11</v>
      </c>
      <c r="B23" s="3" t="s">
        <v>139</v>
      </c>
      <c r="C23" s="66" t="s">
        <v>217</v>
      </c>
      <c r="D23" s="66">
        <v>10</v>
      </c>
      <c r="E23" s="66">
        <v>10</v>
      </c>
      <c r="F23" s="75">
        <f t="shared" si="0"/>
        <v>6000</v>
      </c>
      <c r="G23" s="75">
        <f t="shared" si="1"/>
        <v>6000</v>
      </c>
      <c r="H23" s="71" t="s">
        <v>161</v>
      </c>
      <c r="I23" s="71" t="s">
        <v>161</v>
      </c>
      <c r="J23" s="79">
        <v>600</v>
      </c>
    </row>
    <row r="24" spans="1:10" s="40" customFormat="1" ht="41.25" customHeight="1">
      <c r="A24" s="42">
        <v>12</v>
      </c>
      <c r="B24" s="3" t="s">
        <v>140</v>
      </c>
      <c r="C24" s="66" t="s">
        <v>217</v>
      </c>
      <c r="D24" s="66">
        <v>20</v>
      </c>
      <c r="E24" s="66">
        <v>20</v>
      </c>
      <c r="F24" s="75">
        <f t="shared" si="0"/>
        <v>10000</v>
      </c>
      <c r="G24" s="75">
        <f t="shared" si="1"/>
        <v>10000</v>
      </c>
      <c r="H24" s="72" t="s">
        <v>162</v>
      </c>
      <c r="I24" s="72" t="s">
        <v>162</v>
      </c>
      <c r="J24" s="79">
        <v>500</v>
      </c>
    </row>
    <row r="25" spans="1:10" s="40" customFormat="1" ht="81" customHeight="1">
      <c r="A25" s="42">
        <v>13</v>
      </c>
      <c r="B25" s="3" t="s">
        <v>141</v>
      </c>
      <c r="C25" s="66" t="s">
        <v>217</v>
      </c>
      <c r="D25" s="66">
        <v>50</v>
      </c>
      <c r="E25" s="66">
        <v>50</v>
      </c>
      <c r="F25" s="75">
        <f t="shared" si="0"/>
        <v>21000</v>
      </c>
      <c r="G25" s="75">
        <f t="shared" si="1"/>
        <v>21000</v>
      </c>
      <c r="H25" s="72" t="s">
        <v>172</v>
      </c>
      <c r="I25" s="72" t="s">
        <v>172</v>
      </c>
      <c r="J25" s="79">
        <v>420</v>
      </c>
    </row>
    <row r="26" spans="1:10" s="40" customFormat="1" ht="114.75" customHeight="1">
      <c r="A26" s="42">
        <v>14</v>
      </c>
      <c r="B26" s="3" t="s">
        <v>142</v>
      </c>
      <c r="C26" s="66" t="s">
        <v>217</v>
      </c>
      <c r="D26" s="66">
        <v>50</v>
      </c>
      <c r="E26" s="66">
        <v>50</v>
      </c>
      <c r="F26" s="75">
        <f t="shared" si="0"/>
        <v>25000</v>
      </c>
      <c r="G26" s="75">
        <f t="shared" si="1"/>
        <v>25000</v>
      </c>
      <c r="H26" s="71" t="s">
        <v>163</v>
      </c>
      <c r="I26" s="71" t="s">
        <v>163</v>
      </c>
      <c r="J26" s="79">
        <v>500</v>
      </c>
    </row>
    <row r="27" spans="1:10" s="40" customFormat="1" ht="172.5" customHeight="1">
      <c r="A27" s="42">
        <v>15</v>
      </c>
      <c r="B27" s="3" t="s">
        <v>143</v>
      </c>
      <c r="C27" s="66" t="s">
        <v>217</v>
      </c>
      <c r="D27" s="66">
        <v>100</v>
      </c>
      <c r="E27" s="66">
        <v>100</v>
      </c>
      <c r="F27" s="75">
        <f t="shared" si="0"/>
        <v>23000</v>
      </c>
      <c r="G27" s="75">
        <f t="shared" si="1"/>
        <v>23000</v>
      </c>
      <c r="H27" s="71" t="s">
        <v>164</v>
      </c>
      <c r="I27" s="71" t="s">
        <v>164</v>
      </c>
      <c r="J27" s="79">
        <v>230</v>
      </c>
    </row>
    <row r="28" spans="1:10" s="40" customFormat="1" ht="145.5" customHeight="1">
      <c r="A28" s="42">
        <v>16</v>
      </c>
      <c r="B28" s="3" t="s">
        <v>144</v>
      </c>
      <c r="C28" s="66" t="s">
        <v>216</v>
      </c>
      <c r="D28" s="66">
        <v>65</v>
      </c>
      <c r="E28" s="66">
        <v>65</v>
      </c>
      <c r="F28" s="75">
        <f t="shared" si="0"/>
        <v>58500</v>
      </c>
      <c r="G28" s="75">
        <f t="shared" si="1"/>
        <v>58500</v>
      </c>
      <c r="H28" s="72" t="s">
        <v>165</v>
      </c>
      <c r="I28" s="72" t="s">
        <v>165</v>
      </c>
      <c r="J28" s="79">
        <v>900</v>
      </c>
    </row>
    <row r="29" spans="1:10" s="40" customFormat="1" ht="41.25" customHeight="1">
      <c r="A29" s="42">
        <v>17</v>
      </c>
      <c r="B29" s="3" t="s">
        <v>145</v>
      </c>
      <c r="C29" s="66" t="s">
        <v>217</v>
      </c>
      <c r="D29" s="66">
        <v>20</v>
      </c>
      <c r="E29" s="66">
        <v>20</v>
      </c>
      <c r="F29" s="75">
        <f t="shared" si="0"/>
        <v>28000</v>
      </c>
      <c r="G29" s="75">
        <f t="shared" si="1"/>
        <v>28000</v>
      </c>
      <c r="H29" s="71" t="s">
        <v>166</v>
      </c>
      <c r="I29" s="71" t="s">
        <v>166</v>
      </c>
      <c r="J29" s="79">
        <v>1400</v>
      </c>
    </row>
    <row r="30" spans="1:10" s="40" customFormat="1" ht="55.5" customHeight="1">
      <c r="A30" s="58">
        <v>18</v>
      </c>
      <c r="B30" s="3" t="s">
        <v>146</v>
      </c>
      <c r="C30" s="66" t="s">
        <v>218</v>
      </c>
      <c r="D30" s="66">
        <v>100</v>
      </c>
      <c r="E30" s="66">
        <v>100</v>
      </c>
      <c r="F30" s="75">
        <f t="shared" si="0"/>
        <v>14000</v>
      </c>
      <c r="G30" s="75">
        <f t="shared" si="1"/>
        <v>14000</v>
      </c>
      <c r="H30" s="71" t="s">
        <v>173</v>
      </c>
      <c r="I30" s="69"/>
      <c r="J30" s="186">
        <v>140</v>
      </c>
    </row>
    <row r="31" spans="1:10" s="40" customFormat="1" ht="55.5" customHeight="1">
      <c r="A31" s="58">
        <v>19</v>
      </c>
      <c r="B31" s="3" t="s">
        <v>147</v>
      </c>
      <c r="C31" s="66" t="s">
        <v>218</v>
      </c>
      <c r="D31" s="66">
        <v>100</v>
      </c>
      <c r="E31" s="66">
        <v>100</v>
      </c>
      <c r="F31" s="75">
        <f t="shared" si="0"/>
        <v>20000</v>
      </c>
      <c r="G31" s="75">
        <f t="shared" si="1"/>
        <v>20000</v>
      </c>
      <c r="H31" s="71" t="s">
        <v>174</v>
      </c>
      <c r="I31" s="69"/>
      <c r="J31" s="186">
        <v>200</v>
      </c>
    </row>
    <row r="32" spans="1:10" s="40" customFormat="1" ht="41.25" customHeight="1">
      <c r="A32" s="58">
        <v>20</v>
      </c>
      <c r="B32" s="3" t="s">
        <v>148</v>
      </c>
      <c r="C32" s="66" t="s">
        <v>217</v>
      </c>
      <c r="D32" s="66">
        <v>20</v>
      </c>
      <c r="E32" s="66">
        <v>20</v>
      </c>
      <c r="F32" s="75">
        <f t="shared" si="0"/>
        <v>100000</v>
      </c>
      <c r="G32" s="75">
        <f t="shared" si="1"/>
        <v>100000</v>
      </c>
      <c r="H32" s="72" t="s">
        <v>167</v>
      </c>
      <c r="I32" s="69" t="s">
        <v>177</v>
      </c>
      <c r="J32" s="186">
        <v>5000</v>
      </c>
    </row>
    <row r="33" spans="1:10" s="40" customFormat="1" ht="84" customHeight="1">
      <c r="A33" s="58">
        <v>21</v>
      </c>
      <c r="B33" s="3" t="s">
        <v>149</v>
      </c>
      <c r="C33" s="66" t="s">
        <v>217</v>
      </c>
      <c r="D33" s="66">
        <v>10</v>
      </c>
      <c r="E33" s="66">
        <v>10</v>
      </c>
      <c r="F33" s="75">
        <f t="shared" si="0"/>
        <v>50000</v>
      </c>
      <c r="G33" s="75">
        <f t="shared" si="1"/>
        <v>50000</v>
      </c>
      <c r="H33" s="69" t="s">
        <v>179</v>
      </c>
      <c r="I33" s="69"/>
      <c r="J33" s="186">
        <v>5000</v>
      </c>
    </row>
    <row r="34" spans="1:10" s="40" customFormat="1" ht="38.25" customHeight="1">
      <c r="A34" s="58">
        <v>22</v>
      </c>
      <c r="B34" s="3" t="s">
        <v>150</v>
      </c>
      <c r="C34" s="66" t="s">
        <v>217</v>
      </c>
      <c r="D34" s="66">
        <v>20</v>
      </c>
      <c r="E34" s="66">
        <v>20</v>
      </c>
      <c r="F34" s="75">
        <f t="shared" si="0"/>
        <v>50000</v>
      </c>
      <c r="G34" s="75">
        <f t="shared" si="1"/>
        <v>50000</v>
      </c>
      <c r="H34" s="72" t="s">
        <v>168</v>
      </c>
      <c r="I34" s="69" t="s">
        <v>168</v>
      </c>
      <c r="J34" s="186">
        <v>2500</v>
      </c>
    </row>
    <row r="35" spans="1:10" s="40" customFormat="1" ht="73.5" customHeight="1">
      <c r="A35" s="58">
        <v>23</v>
      </c>
      <c r="B35" s="3" t="s">
        <v>151</v>
      </c>
      <c r="C35" s="66" t="s">
        <v>217</v>
      </c>
      <c r="D35" s="66">
        <v>1</v>
      </c>
      <c r="E35" s="66">
        <v>1</v>
      </c>
      <c r="F35" s="75">
        <f t="shared" si="0"/>
        <v>1541700</v>
      </c>
      <c r="G35" s="75">
        <f t="shared" si="1"/>
        <v>1541700</v>
      </c>
      <c r="H35" s="72" t="s">
        <v>169</v>
      </c>
      <c r="I35" s="69"/>
      <c r="J35" s="187">
        <v>1541700</v>
      </c>
    </row>
    <row r="36" spans="1:10" s="40" customFormat="1" ht="105" customHeight="1">
      <c r="A36" s="58">
        <v>24</v>
      </c>
      <c r="B36" s="3" t="s">
        <v>123</v>
      </c>
      <c r="C36" s="66" t="s">
        <v>217</v>
      </c>
      <c r="D36" s="66">
        <v>293</v>
      </c>
      <c r="E36" s="66">
        <v>293</v>
      </c>
      <c r="F36" s="75">
        <f t="shared" si="0"/>
        <v>586000</v>
      </c>
      <c r="G36" s="75">
        <f t="shared" si="1"/>
        <v>586000</v>
      </c>
      <c r="H36" s="71" t="s">
        <v>170</v>
      </c>
      <c r="I36" s="78" t="s">
        <v>175</v>
      </c>
      <c r="J36" s="187">
        <v>2000</v>
      </c>
    </row>
    <row r="37" spans="1:10" ht="10.5" customHeight="1">
      <c r="A37" s="141"/>
      <c r="B37" s="142"/>
      <c r="C37" s="142"/>
      <c r="D37" s="142"/>
      <c r="E37" s="141"/>
      <c r="F37" s="141"/>
      <c r="G37" s="141"/>
      <c r="H37" s="142"/>
      <c r="I37" s="141"/>
    </row>
    <row r="38" spans="1:10" ht="13.5" customHeight="1">
      <c r="A38" s="112" t="s">
        <v>11</v>
      </c>
      <c r="B38" s="150"/>
      <c r="C38" s="150"/>
      <c r="D38" s="150"/>
      <c r="E38" s="113"/>
      <c r="F38" s="90" t="s">
        <v>12</v>
      </c>
      <c r="G38" s="143"/>
      <c r="H38" s="143"/>
      <c r="I38" s="91"/>
    </row>
    <row r="39" spans="1:10" ht="10.5" customHeight="1">
      <c r="A39" s="82"/>
      <c r="B39" s="83"/>
      <c r="C39" s="83"/>
      <c r="D39" s="83"/>
      <c r="E39" s="83"/>
      <c r="F39" s="83"/>
      <c r="G39" s="83"/>
      <c r="H39" s="83"/>
      <c r="I39" s="84"/>
    </row>
    <row r="40" spans="1:10" ht="13.5" customHeight="1">
      <c r="A40" s="125" t="s">
        <v>13</v>
      </c>
      <c r="B40" s="126"/>
      <c r="C40" s="126"/>
      <c r="D40" s="126"/>
      <c r="E40" s="126"/>
      <c r="F40" s="126"/>
      <c r="G40" s="126"/>
      <c r="H40" s="126"/>
      <c r="I40" s="127"/>
    </row>
    <row r="41" spans="1:10" ht="13.5" customHeight="1">
      <c r="A41" s="135" t="s">
        <v>14</v>
      </c>
      <c r="B41" s="135"/>
      <c r="C41" s="135" t="s">
        <v>15</v>
      </c>
      <c r="D41" s="135"/>
      <c r="E41" s="14" t="s">
        <v>16</v>
      </c>
      <c r="F41" s="14" t="s">
        <v>17</v>
      </c>
      <c r="G41" s="27" t="s">
        <v>18</v>
      </c>
      <c r="H41" s="128" t="s">
        <v>19</v>
      </c>
      <c r="I41" s="129"/>
    </row>
    <row r="42" spans="1:10" ht="13.5" customHeight="1">
      <c r="A42" s="136" t="s">
        <v>83</v>
      </c>
      <c r="B42" s="137"/>
      <c r="C42" s="136" t="s">
        <v>54</v>
      </c>
      <c r="D42" s="137"/>
      <c r="E42" s="37" t="s">
        <v>54</v>
      </c>
      <c r="F42" s="37" t="s">
        <v>180</v>
      </c>
      <c r="G42" s="2"/>
      <c r="H42" s="125" t="s">
        <v>55</v>
      </c>
      <c r="I42" s="127"/>
    </row>
    <row r="43" spans="1:10" ht="13.5" customHeight="1">
      <c r="A43" s="136" t="s">
        <v>83</v>
      </c>
      <c r="B43" s="137"/>
      <c r="C43" s="136" t="s">
        <v>54</v>
      </c>
      <c r="D43" s="137"/>
      <c r="E43" s="37" t="s">
        <v>54</v>
      </c>
      <c r="F43" s="37" t="s">
        <v>181</v>
      </c>
      <c r="G43" s="2"/>
      <c r="H43" s="125" t="s">
        <v>55</v>
      </c>
      <c r="I43" s="127"/>
    </row>
    <row r="44" spans="1:10" ht="9" customHeight="1">
      <c r="A44" s="82"/>
      <c r="B44" s="83"/>
      <c r="C44" s="83"/>
      <c r="D44" s="83"/>
      <c r="E44" s="83"/>
      <c r="F44" s="83"/>
      <c r="G44" s="83"/>
      <c r="H44" s="83"/>
      <c r="I44" s="84"/>
    </row>
    <row r="45" spans="1:10" ht="13.5" customHeight="1">
      <c r="A45" s="134" t="s">
        <v>20</v>
      </c>
      <c r="B45" s="134"/>
      <c r="C45" s="134"/>
      <c r="D45" s="134"/>
      <c r="E45" s="134"/>
      <c r="F45" s="130" t="s">
        <v>182</v>
      </c>
      <c r="G45" s="130"/>
      <c r="H45" s="130"/>
      <c r="I45" s="130"/>
    </row>
    <row r="46" spans="1:10" ht="13.5" customHeight="1">
      <c r="A46" s="92" t="s">
        <v>71</v>
      </c>
      <c r="B46" s="93"/>
      <c r="C46" s="93"/>
      <c r="D46" s="93"/>
      <c r="E46" s="93"/>
      <c r="F46" s="131"/>
      <c r="G46" s="132"/>
      <c r="H46" s="132"/>
      <c r="I46" s="133"/>
    </row>
    <row r="47" spans="1:10" ht="24" customHeight="1">
      <c r="A47" s="92" t="s">
        <v>23</v>
      </c>
      <c r="B47" s="93"/>
      <c r="C47" s="93"/>
      <c r="D47" s="93"/>
      <c r="E47" s="94"/>
      <c r="F47" s="24"/>
      <c r="G47" s="3" t="s">
        <v>21</v>
      </c>
      <c r="H47" s="85" t="s">
        <v>22</v>
      </c>
      <c r="I47" s="86"/>
    </row>
    <row r="48" spans="1:10" ht="15" customHeight="1">
      <c r="A48" s="95"/>
      <c r="B48" s="96"/>
      <c r="C48" s="96"/>
      <c r="D48" s="96"/>
      <c r="E48" s="97"/>
      <c r="F48" s="25">
        <v>1</v>
      </c>
      <c r="G48" s="7"/>
      <c r="H48" s="87"/>
      <c r="I48" s="88"/>
    </row>
    <row r="49" spans="1:10" ht="9.75" customHeight="1">
      <c r="A49" s="82"/>
      <c r="B49" s="83"/>
      <c r="C49" s="83"/>
      <c r="D49" s="83"/>
      <c r="E49" s="83"/>
      <c r="F49" s="83"/>
      <c r="G49" s="83"/>
      <c r="H49" s="83"/>
      <c r="I49" s="84"/>
    </row>
    <row r="50" spans="1:10" ht="15" customHeight="1">
      <c r="A50" s="89" t="s">
        <v>24</v>
      </c>
      <c r="B50" s="100" t="s">
        <v>25</v>
      </c>
      <c r="C50" s="101"/>
      <c r="D50" s="104" t="s">
        <v>26</v>
      </c>
      <c r="E50" s="104"/>
      <c r="F50" s="104"/>
      <c r="G50" s="104"/>
      <c r="H50" s="104"/>
      <c r="I50" s="104"/>
    </row>
    <row r="51" spans="1:10" ht="12.75" customHeight="1">
      <c r="A51" s="89"/>
      <c r="B51" s="102"/>
      <c r="C51" s="103"/>
      <c r="D51" s="105" t="s">
        <v>27</v>
      </c>
      <c r="E51" s="106"/>
      <c r="F51" s="106"/>
      <c r="G51" s="106"/>
      <c r="H51" s="106"/>
      <c r="I51" s="107"/>
    </row>
    <row r="52" spans="1:10" ht="12" customHeight="1">
      <c r="A52" s="89"/>
      <c r="B52" s="102"/>
      <c r="C52" s="103"/>
      <c r="D52" s="99" t="s">
        <v>28</v>
      </c>
      <c r="E52" s="99"/>
      <c r="F52" s="98" t="s">
        <v>29</v>
      </c>
      <c r="G52" s="98"/>
      <c r="H52" s="81" t="s">
        <v>30</v>
      </c>
      <c r="I52" s="81"/>
    </row>
    <row r="53" spans="1:10" ht="31.5" customHeight="1">
      <c r="A53" s="89"/>
      <c r="B53" s="102"/>
      <c r="C53" s="103"/>
      <c r="D53" s="20" t="s">
        <v>84</v>
      </c>
      <c r="E53" s="21" t="s">
        <v>0</v>
      </c>
      <c r="F53" s="15" t="s">
        <v>84</v>
      </c>
      <c r="G53" s="16" t="s">
        <v>0</v>
      </c>
      <c r="H53" s="6" t="s">
        <v>84</v>
      </c>
      <c r="I53" s="26" t="s">
        <v>0</v>
      </c>
    </row>
    <row r="54" spans="1:10" s="5" customFormat="1" ht="13.5" customHeight="1">
      <c r="A54" s="80" t="s">
        <v>31</v>
      </c>
      <c r="B54" s="90" t="s">
        <v>124</v>
      </c>
      <c r="C54" s="91"/>
      <c r="D54" s="52">
        <v>79166.66</v>
      </c>
      <c r="E54" s="52">
        <v>79166.66</v>
      </c>
      <c r="F54" s="30">
        <f t="shared" ref="F54:F117" si="2">SUM(H54-D54)</f>
        <v>15833.339999999997</v>
      </c>
      <c r="G54" s="30">
        <f t="shared" ref="G54:G117" si="3">SUM(I54-E54)</f>
        <v>15833.339999999997</v>
      </c>
      <c r="H54" s="31">
        <v>95000</v>
      </c>
      <c r="I54" s="31">
        <v>95000</v>
      </c>
      <c r="J54" s="49"/>
    </row>
    <row r="55" spans="1:10" s="5" customFormat="1" ht="13.5" customHeight="1">
      <c r="A55" s="80"/>
      <c r="B55" s="90" t="s">
        <v>125</v>
      </c>
      <c r="C55" s="91"/>
      <c r="D55" s="52">
        <v>93000</v>
      </c>
      <c r="E55" s="52">
        <v>93000</v>
      </c>
      <c r="F55" s="30">
        <f t="shared" si="2"/>
        <v>0</v>
      </c>
      <c r="G55" s="30">
        <f t="shared" si="3"/>
        <v>0</v>
      </c>
      <c r="H55" s="52">
        <v>93000</v>
      </c>
      <c r="I55" s="52">
        <v>93000</v>
      </c>
      <c r="J55" s="49"/>
    </row>
    <row r="56" spans="1:10" s="5" customFormat="1" ht="13.5" customHeight="1">
      <c r="A56" s="80"/>
      <c r="B56" s="90" t="s">
        <v>95</v>
      </c>
      <c r="C56" s="91"/>
      <c r="D56" s="52">
        <v>165416.67000000001</v>
      </c>
      <c r="E56" s="52">
        <v>165416.67000000001</v>
      </c>
      <c r="F56" s="30">
        <f t="shared" si="2"/>
        <v>33083.334000000003</v>
      </c>
      <c r="G56" s="30">
        <f t="shared" si="3"/>
        <v>33083.334000000003</v>
      </c>
      <c r="H56" s="31">
        <f t="shared" ref="H56:H117" si="4">D56*12/10</f>
        <v>198500.00400000002</v>
      </c>
      <c r="I56" s="31">
        <f t="shared" ref="I56:I117" si="5">E56*12/10</f>
        <v>198500.00400000002</v>
      </c>
      <c r="J56" s="49"/>
    </row>
    <row r="57" spans="1:10" s="5" customFormat="1" ht="13.5" customHeight="1">
      <c r="A57" s="80"/>
      <c r="B57" s="90" t="s">
        <v>115</v>
      </c>
      <c r="C57" s="91"/>
      <c r="D57" s="52">
        <v>274667</v>
      </c>
      <c r="E57" s="52">
        <v>274667</v>
      </c>
      <c r="F57" s="30">
        <f t="shared" si="2"/>
        <v>54933.400000000023</v>
      </c>
      <c r="G57" s="30">
        <f t="shared" si="3"/>
        <v>54933.400000000023</v>
      </c>
      <c r="H57" s="31">
        <f t="shared" si="4"/>
        <v>329600.40000000002</v>
      </c>
      <c r="I57" s="31">
        <f t="shared" si="5"/>
        <v>329600.40000000002</v>
      </c>
      <c r="J57" s="49"/>
    </row>
    <row r="58" spans="1:10" s="5" customFormat="1" ht="12.75" customHeight="1">
      <c r="A58" s="80" t="s">
        <v>32</v>
      </c>
      <c r="B58" s="90" t="s">
        <v>95</v>
      </c>
      <c r="C58" s="91"/>
      <c r="D58" s="52">
        <v>2883.33</v>
      </c>
      <c r="E58" s="52">
        <v>2883.33</v>
      </c>
      <c r="F58" s="30">
        <f t="shared" si="2"/>
        <v>576.67000000000007</v>
      </c>
      <c r="G58" s="30">
        <f t="shared" si="3"/>
        <v>576.67000000000007</v>
      </c>
      <c r="H58" s="31">
        <v>3460</v>
      </c>
      <c r="I58" s="31">
        <v>3460</v>
      </c>
      <c r="J58" s="49"/>
    </row>
    <row r="59" spans="1:10" s="5" customFormat="1" ht="12.75" customHeight="1">
      <c r="A59" s="80"/>
      <c r="B59" s="90" t="s">
        <v>124</v>
      </c>
      <c r="C59" s="91"/>
      <c r="D59" s="52">
        <v>3000</v>
      </c>
      <c r="E59" s="52">
        <v>3000</v>
      </c>
      <c r="F59" s="30">
        <f t="shared" si="2"/>
        <v>600</v>
      </c>
      <c r="G59" s="30">
        <f t="shared" si="3"/>
        <v>600</v>
      </c>
      <c r="H59" s="31">
        <f t="shared" si="4"/>
        <v>3600</v>
      </c>
      <c r="I59" s="31">
        <f t="shared" si="5"/>
        <v>3600</v>
      </c>
      <c r="J59" s="49"/>
    </row>
    <row r="60" spans="1:10" s="5" customFormat="1" ht="12.75" customHeight="1">
      <c r="A60" s="80"/>
      <c r="B60" s="90" t="s">
        <v>125</v>
      </c>
      <c r="C60" s="91"/>
      <c r="D60" s="52">
        <v>3800</v>
      </c>
      <c r="E60" s="52">
        <v>3800</v>
      </c>
      <c r="F60" s="30">
        <f t="shared" si="2"/>
        <v>0</v>
      </c>
      <c r="G60" s="30">
        <f t="shared" si="3"/>
        <v>0</v>
      </c>
      <c r="H60" s="52">
        <v>3800</v>
      </c>
      <c r="I60" s="52">
        <v>3800</v>
      </c>
      <c r="J60" s="49"/>
    </row>
    <row r="61" spans="1:10" s="5" customFormat="1" ht="12" customHeight="1">
      <c r="A61" s="80" t="s">
        <v>33</v>
      </c>
      <c r="B61" s="90" t="s">
        <v>95</v>
      </c>
      <c r="C61" s="91"/>
      <c r="D61" s="52">
        <v>21000</v>
      </c>
      <c r="E61" s="52">
        <v>21000</v>
      </c>
      <c r="F61" s="30">
        <f t="shared" si="2"/>
        <v>4200</v>
      </c>
      <c r="G61" s="30">
        <f t="shared" si="3"/>
        <v>4200</v>
      </c>
      <c r="H61" s="31">
        <f t="shared" si="4"/>
        <v>25200</v>
      </c>
      <c r="I61" s="31">
        <f t="shared" si="5"/>
        <v>25200</v>
      </c>
      <c r="J61" s="49"/>
    </row>
    <row r="62" spans="1:10" s="5" customFormat="1" ht="12" customHeight="1">
      <c r="A62" s="80"/>
      <c r="B62" s="90" t="s">
        <v>124</v>
      </c>
      <c r="C62" s="91"/>
      <c r="D62" s="52">
        <v>22500</v>
      </c>
      <c r="E62" s="52">
        <v>22500</v>
      </c>
      <c r="F62" s="30">
        <f t="shared" si="2"/>
        <v>4500</v>
      </c>
      <c r="G62" s="30">
        <f t="shared" si="3"/>
        <v>4500</v>
      </c>
      <c r="H62" s="31">
        <f t="shared" si="4"/>
        <v>27000</v>
      </c>
      <c r="I62" s="31">
        <f t="shared" si="5"/>
        <v>27000</v>
      </c>
      <c r="J62" s="49"/>
    </row>
    <row r="63" spans="1:10" s="5" customFormat="1" ht="12" customHeight="1">
      <c r="A63" s="80"/>
      <c r="B63" s="90" t="s">
        <v>115</v>
      </c>
      <c r="C63" s="91"/>
      <c r="D63" s="52">
        <v>23750</v>
      </c>
      <c r="E63" s="52">
        <v>23750</v>
      </c>
      <c r="F63" s="30">
        <f t="shared" si="2"/>
        <v>4750</v>
      </c>
      <c r="G63" s="30">
        <f t="shared" si="3"/>
        <v>4750</v>
      </c>
      <c r="H63" s="31">
        <f t="shared" si="4"/>
        <v>28500</v>
      </c>
      <c r="I63" s="31">
        <f t="shared" si="5"/>
        <v>28500</v>
      </c>
      <c r="J63" s="49"/>
    </row>
    <row r="64" spans="1:10" s="5" customFormat="1" ht="12" customHeight="1">
      <c r="A64" s="80"/>
      <c r="B64" s="90" t="s">
        <v>125</v>
      </c>
      <c r="C64" s="91"/>
      <c r="D64" s="52">
        <v>28200</v>
      </c>
      <c r="E64" s="52">
        <v>28200</v>
      </c>
      <c r="F64" s="30">
        <f t="shared" si="2"/>
        <v>0</v>
      </c>
      <c r="G64" s="30">
        <f t="shared" si="3"/>
        <v>0</v>
      </c>
      <c r="H64" s="52">
        <v>28200</v>
      </c>
      <c r="I64" s="52">
        <v>28200</v>
      </c>
      <c r="J64" s="49"/>
    </row>
    <row r="65" spans="1:10" s="5" customFormat="1" ht="12" customHeight="1">
      <c r="A65" s="80"/>
      <c r="B65" s="90" t="s">
        <v>183</v>
      </c>
      <c r="C65" s="91"/>
      <c r="D65" s="52">
        <v>48000</v>
      </c>
      <c r="E65" s="52">
        <v>48000</v>
      </c>
      <c r="F65" s="30">
        <f t="shared" si="2"/>
        <v>9600</v>
      </c>
      <c r="G65" s="30">
        <f t="shared" si="3"/>
        <v>9600</v>
      </c>
      <c r="H65" s="31">
        <f t="shared" si="4"/>
        <v>57600</v>
      </c>
      <c r="I65" s="31">
        <f t="shared" si="5"/>
        <v>57600</v>
      </c>
      <c r="J65" s="49"/>
    </row>
    <row r="66" spans="1:10" s="5" customFormat="1" ht="12.75" customHeight="1">
      <c r="A66" s="80" t="s">
        <v>96</v>
      </c>
      <c r="B66" s="90" t="s">
        <v>95</v>
      </c>
      <c r="C66" s="91"/>
      <c r="D66" s="52">
        <v>85875</v>
      </c>
      <c r="E66" s="52">
        <v>85875</v>
      </c>
      <c r="F66" s="30">
        <f t="shared" si="2"/>
        <v>17175</v>
      </c>
      <c r="G66" s="30">
        <f t="shared" si="3"/>
        <v>17175</v>
      </c>
      <c r="H66" s="31">
        <f t="shared" si="4"/>
        <v>103050</v>
      </c>
      <c r="I66" s="31">
        <f t="shared" si="5"/>
        <v>103050</v>
      </c>
      <c r="J66" s="49"/>
    </row>
    <row r="67" spans="1:10" s="5" customFormat="1" ht="12.75" customHeight="1">
      <c r="A67" s="80"/>
      <c r="B67" s="90" t="s">
        <v>124</v>
      </c>
      <c r="C67" s="91"/>
      <c r="D67" s="52">
        <v>93750</v>
      </c>
      <c r="E67" s="52">
        <v>93750</v>
      </c>
      <c r="F67" s="30">
        <f t="shared" si="2"/>
        <v>18750</v>
      </c>
      <c r="G67" s="30">
        <f t="shared" si="3"/>
        <v>18750</v>
      </c>
      <c r="H67" s="31">
        <f t="shared" si="4"/>
        <v>112500</v>
      </c>
      <c r="I67" s="31">
        <f t="shared" si="5"/>
        <v>112500</v>
      </c>
      <c r="J67" s="49"/>
    </row>
    <row r="68" spans="1:10" s="5" customFormat="1" ht="12.75" customHeight="1">
      <c r="A68" s="80"/>
      <c r="B68" s="90" t="s">
        <v>183</v>
      </c>
      <c r="C68" s="91"/>
      <c r="D68" s="52">
        <v>99000</v>
      </c>
      <c r="E68" s="52">
        <v>99000</v>
      </c>
      <c r="F68" s="30">
        <f t="shared" si="2"/>
        <v>19800</v>
      </c>
      <c r="G68" s="30">
        <f t="shared" si="3"/>
        <v>19800</v>
      </c>
      <c r="H68" s="31">
        <f t="shared" si="4"/>
        <v>118800</v>
      </c>
      <c r="I68" s="31">
        <f t="shared" si="5"/>
        <v>118800</v>
      </c>
      <c r="J68" s="49"/>
    </row>
    <row r="69" spans="1:10" s="5" customFormat="1" ht="12.75" customHeight="1">
      <c r="A69" s="80"/>
      <c r="B69" s="90" t="s">
        <v>125</v>
      </c>
      <c r="C69" s="91"/>
      <c r="D69" s="52">
        <v>123750</v>
      </c>
      <c r="E69" s="52">
        <v>123750</v>
      </c>
      <c r="F69" s="30">
        <f t="shared" si="2"/>
        <v>0</v>
      </c>
      <c r="G69" s="30">
        <f t="shared" si="3"/>
        <v>0</v>
      </c>
      <c r="H69" s="52">
        <v>123750</v>
      </c>
      <c r="I69" s="52">
        <v>123750</v>
      </c>
      <c r="J69" s="49"/>
    </row>
    <row r="70" spans="1:10" s="5" customFormat="1" ht="12.75" customHeight="1">
      <c r="A70" s="80"/>
      <c r="B70" s="90" t="s">
        <v>115</v>
      </c>
      <c r="C70" s="91"/>
      <c r="D70" s="52">
        <v>126000</v>
      </c>
      <c r="E70" s="52">
        <v>126000</v>
      </c>
      <c r="F70" s="30">
        <f t="shared" si="2"/>
        <v>25200</v>
      </c>
      <c r="G70" s="30">
        <f t="shared" si="3"/>
        <v>25200</v>
      </c>
      <c r="H70" s="31">
        <f t="shared" si="4"/>
        <v>151200</v>
      </c>
      <c r="I70" s="31">
        <f t="shared" si="5"/>
        <v>151200</v>
      </c>
      <c r="J70" s="49"/>
    </row>
    <row r="71" spans="1:10" s="5" customFormat="1" ht="12.75" customHeight="1">
      <c r="A71" s="80" t="s">
        <v>97</v>
      </c>
      <c r="B71" s="90" t="s">
        <v>95</v>
      </c>
      <c r="C71" s="91"/>
      <c r="D71" s="52">
        <v>12450</v>
      </c>
      <c r="E71" s="52">
        <v>12450</v>
      </c>
      <c r="F71" s="30">
        <f t="shared" si="2"/>
        <v>2490</v>
      </c>
      <c r="G71" s="30">
        <f t="shared" si="3"/>
        <v>2490</v>
      </c>
      <c r="H71" s="31">
        <f t="shared" si="4"/>
        <v>14940</v>
      </c>
      <c r="I71" s="31">
        <f t="shared" si="5"/>
        <v>14940</v>
      </c>
      <c r="J71" s="49"/>
    </row>
    <row r="72" spans="1:10" s="5" customFormat="1" ht="12.75" customHeight="1">
      <c r="A72" s="80"/>
      <c r="B72" s="90" t="s">
        <v>124</v>
      </c>
      <c r="C72" s="91"/>
      <c r="D72" s="52">
        <v>14000</v>
      </c>
      <c r="E72" s="52">
        <v>14000</v>
      </c>
      <c r="F72" s="30">
        <f t="shared" si="2"/>
        <v>2800</v>
      </c>
      <c r="G72" s="30">
        <f t="shared" si="3"/>
        <v>2800</v>
      </c>
      <c r="H72" s="31">
        <f t="shared" si="4"/>
        <v>16800</v>
      </c>
      <c r="I72" s="31">
        <f t="shared" si="5"/>
        <v>16800</v>
      </c>
      <c r="J72" s="49"/>
    </row>
    <row r="73" spans="1:10" s="5" customFormat="1" ht="12.75" customHeight="1">
      <c r="A73" s="80"/>
      <c r="B73" s="90" t="s">
        <v>125</v>
      </c>
      <c r="C73" s="91"/>
      <c r="D73" s="52">
        <v>18000</v>
      </c>
      <c r="E73" s="52">
        <v>18000</v>
      </c>
      <c r="F73" s="30">
        <f t="shared" si="2"/>
        <v>0</v>
      </c>
      <c r="G73" s="30">
        <f t="shared" si="3"/>
        <v>0</v>
      </c>
      <c r="H73" s="52">
        <v>18000</v>
      </c>
      <c r="I73" s="52">
        <v>18000</v>
      </c>
      <c r="J73" s="49"/>
    </row>
    <row r="74" spans="1:10" s="5" customFormat="1" ht="12.75" customHeight="1">
      <c r="A74" s="80"/>
      <c r="B74" s="90" t="s">
        <v>115</v>
      </c>
      <c r="C74" s="91"/>
      <c r="D74" s="52">
        <v>22300</v>
      </c>
      <c r="E74" s="52">
        <v>22300</v>
      </c>
      <c r="F74" s="30">
        <f t="shared" si="2"/>
        <v>4460</v>
      </c>
      <c r="G74" s="30">
        <f t="shared" si="3"/>
        <v>4460</v>
      </c>
      <c r="H74" s="31">
        <f t="shared" si="4"/>
        <v>26760</v>
      </c>
      <c r="I74" s="31">
        <f t="shared" si="5"/>
        <v>26760</v>
      </c>
      <c r="J74" s="49"/>
    </row>
    <row r="75" spans="1:10" s="5" customFormat="1" ht="12.75" customHeight="1">
      <c r="A75" s="80"/>
      <c r="B75" s="90" t="s">
        <v>183</v>
      </c>
      <c r="C75" s="91"/>
      <c r="D75" s="52">
        <v>36000</v>
      </c>
      <c r="E75" s="52">
        <v>36000</v>
      </c>
      <c r="F75" s="30">
        <f t="shared" si="2"/>
        <v>7200</v>
      </c>
      <c r="G75" s="30">
        <f t="shared" si="3"/>
        <v>7200</v>
      </c>
      <c r="H75" s="31">
        <f t="shared" si="4"/>
        <v>43200</v>
      </c>
      <c r="I75" s="31">
        <f t="shared" si="5"/>
        <v>43200</v>
      </c>
      <c r="J75" s="49"/>
    </row>
    <row r="76" spans="1:10" s="5" customFormat="1" ht="14.25" customHeight="1">
      <c r="A76" s="80" t="s">
        <v>98</v>
      </c>
      <c r="B76" s="90" t="s">
        <v>183</v>
      </c>
      <c r="C76" s="91"/>
      <c r="D76" s="52">
        <v>6000</v>
      </c>
      <c r="E76" s="52">
        <v>6000</v>
      </c>
      <c r="F76" s="30">
        <f t="shared" si="2"/>
        <v>1200</v>
      </c>
      <c r="G76" s="30">
        <f t="shared" si="3"/>
        <v>1200</v>
      </c>
      <c r="H76" s="31">
        <f t="shared" si="4"/>
        <v>7200</v>
      </c>
      <c r="I76" s="31">
        <f t="shared" si="5"/>
        <v>7200</v>
      </c>
      <c r="J76" s="49"/>
    </row>
    <row r="77" spans="1:10" s="5" customFormat="1" ht="14.25" customHeight="1">
      <c r="A77" s="80"/>
      <c r="B77" s="90" t="s">
        <v>115</v>
      </c>
      <c r="C77" s="91"/>
      <c r="D77" s="52">
        <v>6917</v>
      </c>
      <c r="E77" s="52">
        <v>6917</v>
      </c>
      <c r="F77" s="30">
        <f t="shared" si="2"/>
        <v>1383.3999999999996</v>
      </c>
      <c r="G77" s="30">
        <f t="shared" si="3"/>
        <v>1383.3999999999996</v>
      </c>
      <c r="H77" s="31">
        <f t="shared" si="4"/>
        <v>8300.4</v>
      </c>
      <c r="I77" s="31">
        <f t="shared" si="5"/>
        <v>8300.4</v>
      </c>
      <c r="J77" s="49"/>
    </row>
    <row r="78" spans="1:10" s="5" customFormat="1" ht="14.25" customHeight="1">
      <c r="A78" s="80"/>
      <c r="B78" s="90" t="s">
        <v>125</v>
      </c>
      <c r="C78" s="91"/>
      <c r="D78" s="52">
        <v>8750</v>
      </c>
      <c r="E78" s="52">
        <v>8750</v>
      </c>
      <c r="F78" s="30">
        <f t="shared" si="2"/>
        <v>0</v>
      </c>
      <c r="G78" s="30">
        <f t="shared" si="3"/>
        <v>0</v>
      </c>
      <c r="H78" s="52">
        <v>8750</v>
      </c>
      <c r="I78" s="52">
        <v>8750</v>
      </c>
      <c r="J78" s="49"/>
    </row>
    <row r="79" spans="1:10" s="5" customFormat="1" ht="13.5" customHeight="1">
      <c r="A79" s="80"/>
      <c r="B79" s="90" t="s">
        <v>95</v>
      </c>
      <c r="C79" s="91"/>
      <c r="D79" s="52">
        <v>36250</v>
      </c>
      <c r="E79" s="52">
        <v>36250</v>
      </c>
      <c r="F79" s="30">
        <f t="shared" si="2"/>
        <v>7250</v>
      </c>
      <c r="G79" s="30">
        <f t="shared" si="3"/>
        <v>7250</v>
      </c>
      <c r="H79" s="31">
        <f t="shared" si="4"/>
        <v>43500</v>
      </c>
      <c r="I79" s="31">
        <f t="shared" si="5"/>
        <v>43500</v>
      </c>
      <c r="J79" s="49"/>
    </row>
    <row r="80" spans="1:10" s="5" customFormat="1" ht="13.5" customHeight="1">
      <c r="A80" s="80" t="s">
        <v>99</v>
      </c>
      <c r="B80" s="90" t="s">
        <v>124</v>
      </c>
      <c r="C80" s="91"/>
      <c r="D80" s="52">
        <v>60000</v>
      </c>
      <c r="E80" s="52">
        <v>60000</v>
      </c>
      <c r="F80" s="30">
        <f t="shared" si="2"/>
        <v>12000</v>
      </c>
      <c r="G80" s="30">
        <f t="shared" si="3"/>
        <v>12000</v>
      </c>
      <c r="H80" s="31">
        <f t="shared" si="4"/>
        <v>72000</v>
      </c>
      <c r="I80" s="31">
        <f t="shared" si="5"/>
        <v>72000</v>
      </c>
      <c r="J80" s="49"/>
    </row>
    <row r="81" spans="1:10" s="5" customFormat="1" ht="13.5" customHeight="1">
      <c r="A81" s="80"/>
      <c r="B81" s="90" t="s">
        <v>115</v>
      </c>
      <c r="C81" s="91"/>
      <c r="D81" s="52">
        <v>86600</v>
      </c>
      <c r="E81" s="52">
        <v>86600</v>
      </c>
      <c r="F81" s="30">
        <f t="shared" si="2"/>
        <v>17320</v>
      </c>
      <c r="G81" s="30">
        <f t="shared" si="3"/>
        <v>17320</v>
      </c>
      <c r="H81" s="31">
        <f t="shared" si="4"/>
        <v>103920</v>
      </c>
      <c r="I81" s="31">
        <f t="shared" si="5"/>
        <v>103920</v>
      </c>
      <c r="J81" s="49"/>
    </row>
    <row r="82" spans="1:10" s="5" customFormat="1" ht="13.5" customHeight="1">
      <c r="A82" s="80"/>
      <c r="B82" s="90" t="s">
        <v>125</v>
      </c>
      <c r="C82" s="91"/>
      <c r="D82" s="52">
        <v>92000</v>
      </c>
      <c r="E82" s="52">
        <v>92000</v>
      </c>
      <c r="F82" s="30">
        <f t="shared" si="2"/>
        <v>0</v>
      </c>
      <c r="G82" s="30">
        <f t="shared" si="3"/>
        <v>0</v>
      </c>
      <c r="H82" s="52">
        <v>92000</v>
      </c>
      <c r="I82" s="52">
        <v>92000</v>
      </c>
      <c r="J82" s="49"/>
    </row>
    <row r="83" spans="1:10" s="5" customFormat="1" ht="13.5" customHeight="1">
      <c r="A83" s="80" t="s">
        <v>100</v>
      </c>
      <c r="B83" s="90" t="s">
        <v>95</v>
      </c>
      <c r="C83" s="91"/>
      <c r="D83" s="52">
        <v>7250</v>
      </c>
      <c r="E83" s="52">
        <v>7250</v>
      </c>
      <c r="F83" s="30">
        <f t="shared" si="2"/>
        <v>1450</v>
      </c>
      <c r="G83" s="30">
        <f t="shared" si="3"/>
        <v>1450</v>
      </c>
      <c r="H83" s="31">
        <f t="shared" si="4"/>
        <v>8700</v>
      </c>
      <c r="I83" s="31">
        <f t="shared" si="5"/>
        <v>8700</v>
      </c>
      <c r="J83" s="49"/>
    </row>
    <row r="84" spans="1:10" s="5" customFormat="1" ht="13.5" customHeight="1">
      <c r="A84" s="80"/>
      <c r="B84" s="90" t="s">
        <v>124</v>
      </c>
      <c r="C84" s="91"/>
      <c r="D84" s="52">
        <v>39166.660000000003</v>
      </c>
      <c r="E84" s="52">
        <v>39166.660000000003</v>
      </c>
      <c r="F84" s="30">
        <f t="shared" si="2"/>
        <v>7833.3399999999965</v>
      </c>
      <c r="G84" s="30">
        <f t="shared" si="3"/>
        <v>7833.3399999999965</v>
      </c>
      <c r="H84" s="31">
        <v>47000</v>
      </c>
      <c r="I84" s="31">
        <v>47000</v>
      </c>
      <c r="J84" s="49"/>
    </row>
    <row r="85" spans="1:10" s="5" customFormat="1" ht="14.25" customHeight="1">
      <c r="A85" s="80"/>
      <c r="B85" s="90" t="s">
        <v>115</v>
      </c>
      <c r="C85" s="91"/>
      <c r="D85" s="52">
        <v>44967</v>
      </c>
      <c r="E85" s="52">
        <v>44967</v>
      </c>
      <c r="F85" s="30">
        <f t="shared" si="2"/>
        <v>8993.4000000000015</v>
      </c>
      <c r="G85" s="30">
        <f t="shared" si="3"/>
        <v>8993.4000000000015</v>
      </c>
      <c r="H85" s="31">
        <f t="shared" si="4"/>
        <v>53960.4</v>
      </c>
      <c r="I85" s="31">
        <f t="shared" si="5"/>
        <v>53960.4</v>
      </c>
      <c r="J85" s="49"/>
    </row>
    <row r="86" spans="1:10" s="5" customFormat="1" ht="14.25" customHeight="1">
      <c r="A86" s="80"/>
      <c r="B86" s="90" t="s">
        <v>125</v>
      </c>
      <c r="C86" s="91"/>
      <c r="D86" s="52">
        <v>56000</v>
      </c>
      <c r="E86" s="52">
        <v>56000</v>
      </c>
      <c r="F86" s="30">
        <f t="shared" si="2"/>
        <v>0</v>
      </c>
      <c r="G86" s="30">
        <f t="shared" si="3"/>
        <v>0</v>
      </c>
      <c r="H86" s="52">
        <v>56000</v>
      </c>
      <c r="I86" s="52">
        <v>56000</v>
      </c>
      <c r="J86" s="49"/>
    </row>
    <row r="87" spans="1:10" s="5" customFormat="1" ht="12.75" customHeight="1">
      <c r="A87" s="80" t="s">
        <v>101</v>
      </c>
      <c r="B87" s="90" t="s">
        <v>95</v>
      </c>
      <c r="C87" s="91"/>
      <c r="D87" s="52">
        <v>22250</v>
      </c>
      <c r="E87" s="52">
        <v>22250</v>
      </c>
      <c r="F87" s="30">
        <f t="shared" si="2"/>
        <v>4450</v>
      </c>
      <c r="G87" s="30">
        <f t="shared" si="3"/>
        <v>4450</v>
      </c>
      <c r="H87" s="31">
        <f t="shared" si="4"/>
        <v>26700</v>
      </c>
      <c r="I87" s="31">
        <f t="shared" si="5"/>
        <v>26700</v>
      </c>
      <c r="J87" s="49"/>
    </row>
    <row r="88" spans="1:10" s="5" customFormat="1" ht="12.75" customHeight="1">
      <c r="A88" s="80"/>
      <c r="B88" s="90" t="s">
        <v>124</v>
      </c>
      <c r="C88" s="91"/>
      <c r="D88" s="52">
        <v>30000</v>
      </c>
      <c r="E88" s="52">
        <v>30000</v>
      </c>
      <c r="F88" s="30">
        <f t="shared" si="2"/>
        <v>6000</v>
      </c>
      <c r="G88" s="30">
        <f t="shared" si="3"/>
        <v>6000</v>
      </c>
      <c r="H88" s="31">
        <f t="shared" si="4"/>
        <v>36000</v>
      </c>
      <c r="I88" s="31">
        <f t="shared" si="5"/>
        <v>36000</v>
      </c>
      <c r="J88" s="49"/>
    </row>
    <row r="89" spans="1:10" s="5" customFormat="1" ht="12.75" customHeight="1">
      <c r="A89" s="80"/>
      <c r="B89" s="90" t="s">
        <v>115</v>
      </c>
      <c r="C89" s="91"/>
      <c r="D89" s="52">
        <v>34000</v>
      </c>
      <c r="E89" s="52">
        <v>34000</v>
      </c>
      <c r="F89" s="30">
        <f t="shared" si="2"/>
        <v>6800</v>
      </c>
      <c r="G89" s="30">
        <f t="shared" si="3"/>
        <v>6800</v>
      </c>
      <c r="H89" s="31">
        <f t="shared" si="4"/>
        <v>40800</v>
      </c>
      <c r="I89" s="31">
        <f t="shared" si="5"/>
        <v>40800</v>
      </c>
      <c r="J89" s="49"/>
    </row>
    <row r="90" spans="1:10" s="5" customFormat="1" ht="12.75" customHeight="1">
      <c r="A90" s="80"/>
      <c r="B90" s="90" t="s">
        <v>125</v>
      </c>
      <c r="C90" s="91"/>
      <c r="D90" s="52">
        <v>42000</v>
      </c>
      <c r="E90" s="52">
        <v>42000</v>
      </c>
      <c r="F90" s="30">
        <f t="shared" si="2"/>
        <v>0</v>
      </c>
      <c r="G90" s="30">
        <f t="shared" si="3"/>
        <v>0</v>
      </c>
      <c r="H90" s="52">
        <v>42000</v>
      </c>
      <c r="I90" s="52">
        <v>42000</v>
      </c>
      <c r="J90" s="49"/>
    </row>
    <row r="91" spans="1:10" s="5" customFormat="1" ht="12.75" customHeight="1">
      <c r="A91" s="80" t="s">
        <v>102</v>
      </c>
      <c r="B91" s="90" t="s">
        <v>95</v>
      </c>
      <c r="C91" s="91"/>
      <c r="D91" s="52">
        <v>20375</v>
      </c>
      <c r="E91" s="52">
        <v>20375</v>
      </c>
      <c r="F91" s="30">
        <f t="shared" si="2"/>
        <v>4075</v>
      </c>
      <c r="G91" s="30">
        <f t="shared" si="3"/>
        <v>4075</v>
      </c>
      <c r="H91" s="31">
        <f t="shared" si="4"/>
        <v>24450</v>
      </c>
      <c r="I91" s="31">
        <f t="shared" si="5"/>
        <v>24450</v>
      </c>
      <c r="J91" s="49"/>
    </row>
    <row r="92" spans="1:10" s="5" customFormat="1" ht="12.75" customHeight="1">
      <c r="A92" s="80"/>
      <c r="B92" s="90" t="s">
        <v>124</v>
      </c>
      <c r="C92" s="91"/>
      <c r="D92" s="52">
        <v>35833.33</v>
      </c>
      <c r="E92" s="52">
        <v>35833.33</v>
      </c>
      <c r="F92" s="30">
        <f t="shared" si="2"/>
        <v>7166.6659999999974</v>
      </c>
      <c r="G92" s="30">
        <f t="shared" si="3"/>
        <v>7166.6659999999974</v>
      </c>
      <c r="H92" s="31">
        <f t="shared" si="4"/>
        <v>42999.995999999999</v>
      </c>
      <c r="I92" s="31">
        <f t="shared" si="5"/>
        <v>42999.995999999999</v>
      </c>
      <c r="J92" s="49"/>
    </row>
    <row r="93" spans="1:10" s="5" customFormat="1" ht="12.75" customHeight="1">
      <c r="A93" s="80"/>
      <c r="B93" s="90" t="s">
        <v>125</v>
      </c>
      <c r="C93" s="91"/>
      <c r="D93" s="52">
        <v>48500</v>
      </c>
      <c r="E93" s="52">
        <v>48500</v>
      </c>
      <c r="F93" s="30">
        <f t="shared" si="2"/>
        <v>0</v>
      </c>
      <c r="G93" s="30">
        <f t="shared" si="3"/>
        <v>0</v>
      </c>
      <c r="H93" s="52">
        <v>48500</v>
      </c>
      <c r="I93" s="52">
        <v>48500</v>
      </c>
      <c r="J93" s="49"/>
    </row>
    <row r="94" spans="1:10" s="5" customFormat="1" ht="12.75" customHeight="1">
      <c r="A94" s="80"/>
      <c r="B94" s="90" t="s">
        <v>115</v>
      </c>
      <c r="C94" s="91"/>
      <c r="D94" s="52">
        <v>64133</v>
      </c>
      <c r="E94" s="52">
        <v>64133</v>
      </c>
      <c r="F94" s="30">
        <f t="shared" si="2"/>
        <v>12826.600000000006</v>
      </c>
      <c r="G94" s="30">
        <f t="shared" si="3"/>
        <v>12826.600000000006</v>
      </c>
      <c r="H94" s="31">
        <f t="shared" si="4"/>
        <v>76959.600000000006</v>
      </c>
      <c r="I94" s="31">
        <f t="shared" si="5"/>
        <v>76959.600000000006</v>
      </c>
      <c r="J94" s="49"/>
    </row>
    <row r="95" spans="1:10" s="5" customFormat="1" ht="12.75" customHeight="1">
      <c r="A95" s="80" t="s">
        <v>103</v>
      </c>
      <c r="B95" s="90" t="s">
        <v>95</v>
      </c>
      <c r="C95" s="91"/>
      <c r="D95" s="52">
        <v>3458.33</v>
      </c>
      <c r="E95" s="52">
        <v>3458.33</v>
      </c>
      <c r="F95" s="30">
        <f t="shared" si="2"/>
        <v>691.67000000000007</v>
      </c>
      <c r="G95" s="30">
        <f t="shared" si="3"/>
        <v>691.67000000000007</v>
      </c>
      <c r="H95" s="31">
        <v>4150</v>
      </c>
      <c r="I95" s="31">
        <v>4150</v>
      </c>
      <c r="J95" s="49"/>
    </row>
    <row r="96" spans="1:10" s="5" customFormat="1" ht="12.75" customHeight="1">
      <c r="A96" s="80"/>
      <c r="B96" s="90" t="s">
        <v>115</v>
      </c>
      <c r="C96" s="91"/>
      <c r="D96" s="52">
        <v>6127</v>
      </c>
      <c r="E96" s="52">
        <v>6127</v>
      </c>
      <c r="F96" s="30">
        <f t="shared" si="2"/>
        <v>1225.3999999999996</v>
      </c>
      <c r="G96" s="30">
        <f t="shared" si="3"/>
        <v>1225.3999999999996</v>
      </c>
      <c r="H96" s="31">
        <f t="shared" si="4"/>
        <v>7352.4</v>
      </c>
      <c r="I96" s="31">
        <f t="shared" si="5"/>
        <v>7352.4</v>
      </c>
      <c r="J96" s="49"/>
    </row>
    <row r="97" spans="1:10" s="5" customFormat="1" ht="12.75" customHeight="1">
      <c r="A97" s="80"/>
      <c r="B97" s="90" t="s">
        <v>124</v>
      </c>
      <c r="C97" s="91"/>
      <c r="D97" s="52">
        <v>6666.66</v>
      </c>
      <c r="E97" s="52">
        <v>6666.66</v>
      </c>
      <c r="F97" s="30">
        <f t="shared" si="2"/>
        <v>1333.3320000000003</v>
      </c>
      <c r="G97" s="30">
        <f t="shared" si="3"/>
        <v>1333.3320000000003</v>
      </c>
      <c r="H97" s="31">
        <f t="shared" si="4"/>
        <v>7999.9920000000002</v>
      </c>
      <c r="I97" s="31">
        <f t="shared" si="5"/>
        <v>7999.9920000000002</v>
      </c>
      <c r="J97" s="49"/>
    </row>
    <row r="98" spans="1:10" s="5" customFormat="1" ht="12.75" customHeight="1">
      <c r="A98" s="80"/>
      <c r="B98" s="90" t="s">
        <v>125</v>
      </c>
      <c r="C98" s="91"/>
      <c r="D98" s="52">
        <v>8500</v>
      </c>
      <c r="E98" s="52">
        <v>8500</v>
      </c>
      <c r="F98" s="30">
        <f t="shared" si="2"/>
        <v>0</v>
      </c>
      <c r="G98" s="30">
        <f t="shared" si="3"/>
        <v>0</v>
      </c>
      <c r="H98" s="52">
        <v>8500</v>
      </c>
      <c r="I98" s="52">
        <v>8500</v>
      </c>
      <c r="J98" s="49"/>
    </row>
    <row r="99" spans="1:10" s="5" customFormat="1" ht="16.5" customHeight="1">
      <c r="A99" s="80" t="s">
        <v>104</v>
      </c>
      <c r="B99" s="90" t="s">
        <v>95</v>
      </c>
      <c r="C99" s="91"/>
      <c r="D99" s="52">
        <v>7250</v>
      </c>
      <c r="E99" s="52">
        <v>7250</v>
      </c>
      <c r="F99" s="30">
        <f t="shared" si="2"/>
        <v>1450</v>
      </c>
      <c r="G99" s="30">
        <f t="shared" si="3"/>
        <v>1450</v>
      </c>
      <c r="H99" s="31">
        <f t="shared" si="4"/>
        <v>8700</v>
      </c>
      <c r="I99" s="31">
        <f t="shared" si="5"/>
        <v>8700</v>
      </c>
      <c r="J99" s="49"/>
    </row>
    <row r="100" spans="1:10" s="5" customFormat="1" ht="16.5" customHeight="1">
      <c r="A100" s="80"/>
      <c r="B100" s="90" t="s">
        <v>124</v>
      </c>
      <c r="C100" s="91"/>
      <c r="D100" s="52">
        <v>9000</v>
      </c>
      <c r="E100" s="52">
        <v>9000</v>
      </c>
      <c r="F100" s="30">
        <f t="shared" si="2"/>
        <v>1800</v>
      </c>
      <c r="G100" s="30">
        <f t="shared" si="3"/>
        <v>1800</v>
      </c>
      <c r="H100" s="31">
        <f t="shared" si="4"/>
        <v>10800</v>
      </c>
      <c r="I100" s="31">
        <f t="shared" si="5"/>
        <v>10800</v>
      </c>
      <c r="J100" s="49"/>
    </row>
    <row r="101" spans="1:10" s="5" customFormat="1" ht="12" customHeight="1">
      <c r="A101" s="80" t="s">
        <v>105</v>
      </c>
      <c r="B101" s="90" t="s">
        <v>95</v>
      </c>
      <c r="C101" s="91"/>
      <c r="D101" s="52">
        <v>8958.33</v>
      </c>
      <c r="E101" s="52">
        <v>8958.33</v>
      </c>
      <c r="F101" s="30">
        <f t="shared" si="2"/>
        <v>1791.67</v>
      </c>
      <c r="G101" s="30">
        <f t="shared" si="3"/>
        <v>1791.67</v>
      </c>
      <c r="H101" s="31">
        <v>10750</v>
      </c>
      <c r="I101" s="31">
        <v>10750</v>
      </c>
      <c r="J101" s="49"/>
    </row>
    <row r="102" spans="1:10" s="5" customFormat="1" ht="12" customHeight="1">
      <c r="A102" s="80"/>
      <c r="B102" s="90" t="s">
        <v>125</v>
      </c>
      <c r="C102" s="91"/>
      <c r="D102" s="52">
        <v>9000</v>
      </c>
      <c r="E102" s="52">
        <v>9000</v>
      </c>
      <c r="F102" s="30">
        <f t="shared" si="2"/>
        <v>0</v>
      </c>
      <c r="G102" s="30">
        <f t="shared" si="3"/>
        <v>0</v>
      </c>
      <c r="H102" s="52">
        <v>9000</v>
      </c>
      <c r="I102" s="52">
        <v>9000</v>
      </c>
      <c r="J102" s="49"/>
    </row>
    <row r="103" spans="1:10" s="5" customFormat="1" ht="12" customHeight="1">
      <c r="A103" s="80"/>
      <c r="B103" s="90" t="s">
        <v>124</v>
      </c>
      <c r="C103" s="91"/>
      <c r="D103" s="52">
        <v>10416.66</v>
      </c>
      <c r="E103" s="52">
        <v>10416.66</v>
      </c>
      <c r="F103" s="30">
        <f t="shared" si="2"/>
        <v>2083.3320000000003</v>
      </c>
      <c r="G103" s="30">
        <f t="shared" si="3"/>
        <v>2083.3320000000003</v>
      </c>
      <c r="H103" s="31">
        <f t="shared" si="4"/>
        <v>12499.992</v>
      </c>
      <c r="I103" s="31">
        <f t="shared" si="5"/>
        <v>12499.992</v>
      </c>
      <c r="J103" s="49"/>
    </row>
    <row r="104" spans="1:10" s="5" customFormat="1" ht="12" customHeight="1">
      <c r="A104" s="80" t="s">
        <v>106</v>
      </c>
      <c r="B104" s="90" t="s">
        <v>95</v>
      </c>
      <c r="C104" s="91"/>
      <c r="D104" s="52">
        <v>7916.67</v>
      </c>
      <c r="E104" s="52">
        <v>7916.67</v>
      </c>
      <c r="F104" s="30">
        <f t="shared" si="2"/>
        <v>1583.33</v>
      </c>
      <c r="G104" s="30">
        <f t="shared" si="3"/>
        <v>1583.33</v>
      </c>
      <c r="H104" s="31">
        <v>9500</v>
      </c>
      <c r="I104" s="31">
        <v>9500</v>
      </c>
      <c r="J104" s="49"/>
    </row>
    <row r="105" spans="1:10" s="5" customFormat="1" ht="12" customHeight="1">
      <c r="A105" s="80"/>
      <c r="B105" s="90" t="s">
        <v>124</v>
      </c>
      <c r="C105" s="91"/>
      <c r="D105" s="52">
        <v>9583.33</v>
      </c>
      <c r="E105" s="52">
        <v>9583.33</v>
      </c>
      <c r="F105" s="30">
        <f t="shared" si="2"/>
        <v>1916.6659999999993</v>
      </c>
      <c r="G105" s="30">
        <f t="shared" si="3"/>
        <v>1916.6659999999993</v>
      </c>
      <c r="H105" s="31">
        <f t="shared" si="4"/>
        <v>11499.995999999999</v>
      </c>
      <c r="I105" s="31">
        <f t="shared" si="5"/>
        <v>11499.995999999999</v>
      </c>
      <c r="J105" s="49"/>
    </row>
    <row r="106" spans="1:10" s="5" customFormat="1" ht="12.75" customHeight="1">
      <c r="A106" s="80"/>
      <c r="B106" s="90" t="s">
        <v>125</v>
      </c>
      <c r="C106" s="91"/>
      <c r="D106" s="52">
        <v>30000</v>
      </c>
      <c r="E106" s="52">
        <v>30000</v>
      </c>
      <c r="F106" s="30">
        <f t="shared" si="2"/>
        <v>0</v>
      </c>
      <c r="G106" s="30">
        <f t="shared" si="3"/>
        <v>0</v>
      </c>
      <c r="H106" s="52">
        <v>30000</v>
      </c>
      <c r="I106" s="52">
        <v>30000</v>
      </c>
      <c r="J106" s="49"/>
    </row>
    <row r="107" spans="1:10" s="5" customFormat="1" ht="12.75" customHeight="1">
      <c r="A107" s="80" t="s">
        <v>107</v>
      </c>
      <c r="B107" s="90" t="s">
        <v>95</v>
      </c>
      <c r="C107" s="91"/>
      <c r="D107" s="52">
        <v>10166.67</v>
      </c>
      <c r="E107" s="52">
        <v>10166.67</v>
      </c>
      <c r="F107" s="30">
        <f t="shared" si="2"/>
        <v>2033.33</v>
      </c>
      <c r="G107" s="30">
        <f t="shared" si="3"/>
        <v>2033.33</v>
      </c>
      <c r="H107" s="31">
        <v>12200</v>
      </c>
      <c r="I107" s="31">
        <v>12200</v>
      </c>
      <c r="J107" s="49"/>
    </row>
    <row r="108" spans="1:10" s="5" customFormat="1" ht="12.75" customHeight="1">
      <c r="A108" s="80"/>
      <c r="B108" s="90" t="s">
        <v>124</v>
      </c>
      <c r="C108" s="91"/>
      <c r="D108" s="52">
        <v>15833.33</v>
      </c>
      <c r="E108" s="52">
        <v>15833.33</v>
      </c>
      <c r="F108" s="30">
        <f t="shared" si="2"/>
        <v>3166.6659999999993</v>
      </c>
      <c r="G108" s="30">
        <f t="shared" si="3"/>
        <v>3166.6659999999993</v>
      </c>
      <c r="H108" s="31">
        <f t="shared" si="4"/>
        <v>18999.995999999999</v>
      </c>
      <c r="I108" s="31">
        <f t="shared" si="5"/>
        <v>18999.995999999999</v>
      </c>
      <c r="J108" s="49"/>
    </row>
    <row r="109" spans="1:10" s="5" customFormat="1" ht="12.75" customHeight="1">
      <c r="A109" s="80"/>
      <c r="B109" s="90" t="s">
        <v>125</v>
      </c>
      <c r="C109" s="91"/>
      <c r="D109" s="52">
        <v>29000</v>
      </c>
      <c r="E109" s="52">
        <v>29000</v>
      </c>
      <c r="F109" s="30">
        <f t="shared" si="2"/>
        <v>0</v>
      </c>
      <c r="G109" s="30">
        <f t="shared" si="3"/>
        <v>0</v>
      </c>
      <c r="H109" s="52">
        <v>29000</v>
      </c>
      <c r="I109" s="52">
        <v>29000</v>
      </c>
      <c r="J109" s="49"/>
    </row>
    <row r="110" spans="1:10" s="5" customFormat="1" ht="12.75" customHeight="1">
      <c r="A110" s="80" t="s">
        <v>108</v>
      </c>
      <c r="B110" s="90" t="s">
        <v>95</v>
      </c>
      <c r="C110" s="91"/>
      <c r="D110" s="52">
        <v>15437.5</v>
      </c>
      <c r="E110" s="52">
        <v>15437.5</v>
      </c>
      <c r="F110" s="30">
        <f t="shared" si="2"/>
        <v>3087.5</v>
      </c>
      <c r="G110" s="30">
        <f t="shared" si="3"/>
        <v>3087.5</v>
      </c>
      <c r="H110" s="31">
        <f t="shared" si="4"/>
        <v>18525</v>
      </c>
      <c r="I110" s="31">
        <f t="shared" si="5"/>
        <v>18525</v>
      </c>
      <c r="J110" s="49"/>
    </row>
    <row r="111" spans="1:10" s="5" customFormat="1" ht="12.75" customHeight="1">
      <c r="A111" s="80"/>
      <c r="B111" s="90" t="s">
        <v>124</v>
      </c>
      <c r="C111" s="91"/>
      <c r="D111" s="52">
        <v>35208.33</v>
      </c>
      <c r="E111" s="52">
        <v>35208.33</v>
      </c>
      <c r="F111" s="30">
        <f t="shared" si="2"/>
        <v>7041.6659999999974</v>
      </c>
      <c r="G111" s="30">
        <f t="shared" si="3"/>
        <v>7041.6659999999974</v>
      </c>
      <c r="H111" s="31">
        <f t="shared" si="4"/>
        <v>42249.995999999999</v>
      </c>
      <c r="I111" s="31">
        <f t="shared" si="5"/>
        <v>42249.995999999999</v>
      </c>
      <c r="J111" s="49"/>
    </row>
    <row r="112" spans="1:10" s="5" customFormat="1" ht="12.75" customHeight="1">
      <c r="A112" s="80"/>
      <c r="B112" s="90" t="s">
        <v>125</v>
      </c>
      <c r="C112" s="91"/>
      <c r="D112" s="52">
        <v>35750</v>
      </c>
      <c r="E112" s="52">
        <v>35750</v>
      </c>
      <c r="F112" s="30">
        <f t="shared" si="2"/>
        <v>0</v>
      </c>
      <c r="G112" s="30">
        <f t="shared" si="3"/>
        <v>0</v>
      </c>
      <c r="H112" s="52">
        <v>35750</v>
      </c>
      <c r="I112" s="52">
        <v>35750</v>
      </c>
      <c r="J112" s="49"/>
    </row>
    <row r="113" spans="1:10" s="5" customFormat="1" ht="12.75" customHeight="1">
      <c r="A113" s="80" t="s">
        <v>109</v>
      </c>
      <c r="B113" s="90" t="s">
        <v>95</v>
      </c>
      <c r="C113" s="91"/>
      <c r="D113" s="52">
        <v>17483.330000000002</v>
      </c>
      <c r="E113" s="52">
        <v>17483.330000000002</v>
      </c>
      <c r="F113" s="30">
        <f t="shared" si="2"/>
        <v>3496.6699999999983</v>
      </c>
      <c r="G113" s="30">
        <f t="shared" si="3"/>
        <v>3496.6699999999983</v>
      </c>
      <c r="H113" s="31">
        <v>20980</v>
      </c>
      <c r="I113" s="31">
        <v>20980</v>
      </c>
      <c r="J113" s="49"/>
    </row>
    <row r="114" spans="1:10" s="5" customFormat="1" ht="12.75" customHeight="1">
      <c r="A114" s="80"/>
      <c r="B114" s="90" t="s">
        <v>124</v>
      </c>
      <c r="C114" s="91"/>
      <c r="D114" s="52">
        <v>24166.66</v>
      </c>
      <c r="E114" s="52">
        <v>24166.66</v>
      </c>
      <c r="F114" s="30">
        <f t="shared" si="2"/>
        <v>4833.3319999999985</v>
      </c>
      <c r="G114" s="30">
        <f t="shared" si="3"/>
        <v>4833.3319999999985</v>
      </c>
      <c r="H114" s="31">
        <f t="shared" si="4"/>
        <v>28999.991999999998</v>
      </c>
      <c r="I114" s="31">
        <f t="shared" si="5"/>
        <v>28999.991999999998</v>
      </c>
      <c r="J114" s="49"/>
    </row>
    <row r="115" spans="1:10" s="5" customFormat="1" ht="12.75" customHeight="1">
      <c r="A115" s="80"/>
      <c r="B115" s="90" t="s">
        <v>125</v>
      </c>
      <c r="C115" s="91"/>
      <c r="D115" s="52">
        <v>38000</v>
      </c>
      <c r="E115" s="52">
        <v>38000</v>
      </c>
      <c r="F115" s="30">
        <f t="shared" si="2"/>
        <v>0</v>
      </c>
      <c r="G115" s="30">
        <f t="shared" si="3"/>
        <v>0</v>
      </c>
      <c r="H115" s="52">
        <v>38000</v>
      </c>
      <c r="I115" s="52">
        <v>38000</v>
      </c>
      <c r="J115" s="49"/>
    </row>
    <row r="116" spans="1:10" s="5" customFormat="1" ht="12.75" customHeight="1">
      <c r="A116" s="80"/>
      <c r="B116" s="90" t="s">
        <v>115</v>
      </c>
      <c r="C116" s="91"/>
      <c r="D116" s="52">
        <v>48267</v>
      </c>
      <c r="E116" s="52">
        <v>48267</v>
      </c>
      <c r="F116" s="30">
        <f t="shared" si="2"/>
        <v>9653.4000000000015</v>
      </c>
      <c r="G116" s="30">
        <f t="shared" si="3"/>
        <v>9653.4000000000015</v>
      </c>
      <c r="H116" s="31">
        <f t="shared" si="4"/>
        <v>57920.4</v>
      </c>
      <c r="I116" s="31">
        <f t="shared" si="5"/>
        <v>57920.4</v>
      </c>
      <c r="J116" s="49"/>
    </row>
    <row r="117" spans="1:10" s="5" customFormat="1" ht="12.75" customHeight="1">
      <c r="A117" s="80" t="s">
        <v>110</v>
      </c>
      <c r="B117" s="90" t="s">
        <v>115</v>
      </c>
      <c r="C117" s="91"/>
      <c r="D117" s="52">
        <v>18833</v>
      </c>
      <c r="E117" s="52">
        <v>18833</v>
      </c>
      <c r="F117" s="30">
        <f t="shared" si="2"/>
        <v>3766.5999999999985</v>
      </c>
      <c r="G117" s="30">
        <f t="shared" si="3"/>
        <v>3766.5999999999985</v>
      </c>
      <c r="H117" s="31">
        <f t="shared" si="4"/>
        <v>22599.599999999999</v>
      </c>
      <c r="I117" s="31">
        <f t="shared" si="5"/>
        <v>22599.599999999999</v>
      </c>
      <c r="J117" s="49"/>
    </row>
    <row r="118" spans="1:10" s="5" customFormat="1" ht="12.75" customHeight="1">
      <c r="A118" s="80"/>
      <c r="B118" s="90" t="s">
        <v>125</v>
      </c>
      <c r="C118" s="91"/>
      <c r="D118" s="52">
        <v>21500</v>
      </c>
      <c r="E118" s="52">
        <v>21500</v>
      </c>
      <c r="F118" s="30">
        <f t="shared" ref="F118:G138" si="6">SUM(H118-D118)</f>
        <v>0</v>
      </c>
      <c r="G118" s="30">
        <f t="shared" si="6"/>
        <v>0</v>
      </c>
      <c r="H118" s="52">
        <v>21500</v>
      </c>
      <c r="I118" s="52">
        <v>21500</v>
      </c>
      <c r="J118" s="49"/>
    </row>
    <row r="119" spans="1:10" s="5" customFormat="1" ht="12.75" customHeight="1">
      <c r="A119" s="80"/>
      <c r="B119" s="90" t="s">
        <v>95</v>
      </c>
      <c r="C119" s="91"/>
      <c r="D119" s="52">
        <v>22500</v>
      </c>
      <c r="E119" s="52">
        <v>22500</v>
      </c>
      <c r="F119" s="30">
        <f t="shared" si="6"/>
        <v>4500</v>
      </c>
      <c r="G119" s="30">
        <f t="shared" si="6"/>
        <v>4500</v>
      </c>
      <c r="H119" s="31">
        <f t="shared" ref="H119:I138" si="7">D119*12/10</f>
        <v>27000</v>
      </c>
      <c r="I119" s="31">
        <f t="shared" si="7"/>
        <v>27000</v>
      </c>
      <c r="J119" s="49"/>
    </row>
    <row r="120" spans="1:10" s="5" customFormat="1" ht="12.75" customHeight="1">
      <c r="A120" s="80"/>
      <c r="B120" s="90" t="s">
        <v>124</v>
      </c>
      <c r="C120" s="91"/>
      <c r="D120" s="52">
        <v>23333.33</v>
      </c>
      <c r="E120" s="52">
        <v>23333.33</v>
      </c>
      <c r="F120" s="30">
        <f t="shared" si="6"/>
        <v>4666.6660000000011</v>
      </c>
      <c r="G120" s="30">
        <f t="shared" si="6"/>
        <v>4666.6660000000011</v>
      </c>
      <c r="H120" s="31">
        <f t="shared" si="7"/>
        <v>27999.996000000003</v>
      </c>
      <c r="I120" s="31">
        <f t="shared" si="7"/>
        <v>27999.996000000003</v>
      </c>
      <c r="J120" s="49"/>
    </row>
    <row r="121" spans="1:10" s="5" customFormat="1" ht="12.75" customHeight="1">
      <c r="A121" s="80" t="s">
        <v>184</v>
      </c>
      <c r="B121" s="90" t="s">
        <v>124</v>
      </c>
      <c r="C121" s="91"/>
      <c r="D121" s="52">
        <v>32500</v>
      </c>
      <c r="E121" s="52">
        <v>32500</v>
      </c>
      <c r="F121" s="30">
        <f t="shared" si="6"/>
        <v>6500</v>
      </c>
      <c r="G121" s="30">
        <f t="shared" si="6"/>
        <v>6500</v>
      </c>
      <c r="H121" s="31">
        <f t="shared" si="7"/>
        <v>39000</v>
      </c>
      <c r="I121" s="31">
        <f t="shared" si="7"/>
        <v>39000</v>
      </c>
      <c r="J121" s="49"/>
    </row>
    <row r="122" spans="1:10" s="5" customFormat="1" ht="12.75" customHeight="1">
      <c r="A122" s="80"/>
      <c r="B122" s="90" t="s">
        <v>115</v>
      </c>
      <c r="C122" s="91"/>
      <c r="D122" s="52">
        <v>33000</v>
      </c>
      <c r="E122" s="52">
        <v>33000</v>
      </c>
      <c r="F122" s="30">
        <f t="shared" si="6"/>
        <v>6600</v>
      </c>
      <c r="G122" s="30">
        <f t="shared" si="6"/>
        <v>6600</v>
      </c>
      <c r="H122" s="31">
        <f t="shared" si="7"/>
        <v>39600</v>
      </c>
      <c r="I122" s="31">
        <f t="shared" si="7"/>
        <v>39600</v>
      </c>
      <c r="J122" s="49"/>
    </row>
    <row r="123" spans="1:10" s="5" customFormat="1" ht="12.75" customHeight="1">
      <c r="A123" s="80"/>
      <c r="B123" s="90" t="s">
        <v>95</v>
      </c>
      <c r="C123" s="91"/>
      <c r="D123" s="52">
        <v>37083.33</v>
      </c>
      <c r="E123" s="52">
        <v>37083.33</v>
      </c>
      <c r="F123" s="30">
        <f t="shared" si="6"/>
        <v>7416.6659999999974</v>
      </c>
      <c r="G123" s="30">
        <f t="shared" si="6"/>
        <v>7416.6659999999974</v>
      </c>
      <c r="H123" s="31">
        <f t="shared" si="7"/>
        <v>44499.995999999999</v>
      </c>
      <c r="I123" s="31">
        <f t="shared" si="7"/>
        <v>44499.995999999999</v>
      </c>
      <c r="J123" s="49"/>
    </row>
    <row r="124" spans="1:10" s="5" customFormat="1" ht="12.75" customHeight="1">
      <c r="A124" s="80"/>
      <c r="B124" s="90" t="s">
        <v>125</v>
      </c>
      <c r="C124" s="91"/>
      <c r="D124" s="52">
        <v>38000</v>
      </c>
      <c r="E124" s="52">
        <v>38000</v>
      </c>
      <c r="F124" s="30">
        <f t="shared" si="6"/>
        <v>0</v>
      </c>
      <c r="G124" s="30">
        <f t="shared" si="6"/>
        <v>0</v>
      </c>
      <c r="H124" s="52">
        <v>38000</v>
      </c>
      <c r="I124" s="52">
        <v>38000</v>
      </c>
      <c r="J124" s="49"/>
    </row>
    <row r="125" spans="1:10" s="5" customFormat="1" ht="12.75" customHeight="1">
      <c r="A125" s="80" t="s">
        <v>185</v>
      </c>
      <c r="B125" s="90" t="s">
        <v>124</v>
      </c>
      <c r="C125" s="91"/>
      <c r="D125" s="52">
        <v>58333.33</v>
      </c>
      <c r="E125" s="52">
        <v>58333.33</v>
      </c>
      <c r="F125" s="30">
        <f t="shared" si="6"/>
        <v>11666.669999999998</v>
      </c>
      <c r="G125" s="30">
        <f t="shared" si="6"/>
        <v>11666.669999999998</v>
      </c>
      <c r="H125" s="31">
        <v>70000</v>
      </c>
      <c r="I125" s="31">
        <v>70000</v>
      </c>
      <c r="J125" s="49"/>
    </row>
    <row r="126" spans="1:10" s="5" customFormat="1" ht="12.75" customHeight="1">
      <c r="A126" s="80"/>
      <c r="B126" s="90" t="s">
        <v>95</v>
      </c>
      <c r="C126" s="91"/>
      <c r="D126" s="52">
        <v>64833.33</v>
      </c>
      <c r="E126" s="52">
        <v>64833.33</v>
      </c>
      <c r="F126" s="30">
        <f t="shared" si="6"/>
        <v>12966.665999999997</v>
      </c>
      <c r="G126" s="30">
        <f t="shared" si="6"/>
        <v>12966.665999999997</v>
      </c>
      <c r="H126" s="31">
        <f t="shared" si="7"/>
        <v>77799.995999999999</v>
      </c>
      <c r="I126" s="31">
        <f t="shared" si="7"/>
        <v>77799.995999999999</v>
      </c>
      <c r="J126" s="49"/>
    </row>
    <row r="127" spans="1:10" s="5" customFormat="1" ht="12.75" customHeight="1">
      <c r="A127" s="80"/>
      <c r="B127" s="90" t="s">
        <v>115</v>
      </c>
      <c r="C127" s="91"/>
      <c r="D127" s="52">
        <v>108267</v>
      </c>
      <c r="E127" s="52">
        <v>108267</v>
      </c>
      <c r="F127" s="30">
        <f t="shared" si="6"/>
        <v>21653.399999999994</v>
      </c>
      <c r="G127" s="30">
        <f t="shared" si="6"/>
        <v>21653.399999999994</v>
      </c>
      <c r="H127" s="31">
        <f t="shared" si="7"/>
        <v>129920.4</v>
      </c>
      <c r="I127" s="31">
        <f t="shared" si="7"/>
        <v>129920.4</v>
      </c>
      <c r="J127" s="49"/>
    </row>
    <row r="128" spans="1:10" s="5" customFormat="1" ht="12.75" customHeight="1">
      <c r="A128" s="80"/>
      <c r="B128" s="90" t="s">
        <v>125</v>
      </c>
      <c r="C128" s="91"/>
      <c r="D128" s="52">
        <v>150000</v>
      </c>
      <c r="E128" s="52">
        <v>150000</v>
      </c>
      <c r="F128" s="30">
        <f t="shared" si="6"/>
        <v>0</v>
      </c>
      <c r="G128" s="30">
        <f t="shared" si="6"/>
        <v>0</v>
      </c>
      <c r="H128" s="52">
        <v>150000</v>
      </c>
      <c r="I128" s="52">
        <v>150000</v>
      </c>
      <c r="J128" s="49"/>
    </row>
    <row r="129" spans="1:10" s="5" customFormat="1" ht="37.5" customHeight="1">
      <c r="A129" s="60" t="s">
        <v>186</v>
      </c>
      <c r="B129" s="90" t="s">
        <v>95</v>
      </c>
      <c r="C129" s="91"/>
      <c r="D129" s="52">
        <v>57916.67</v>
      </c>
      <c r="E129" s="52">
        <v>57916.67</v>
      </c>
      <c r="F129" s="30">
        <f t="shared" si="6"/>
        <v>11583.334000000003</v>
      </c>
      <c r="G129" s="30">
        <f t="shared" si="6"/>
        <v>11583.334000000003</v>
      </c>
      <c r="H129" s="31">
        <f t="shared" si="7"/>
        <v>69500.004000000001</v>
      </c>
      <c r="I129" s="31">
        <f t="shared" si="7"/>
        <v>69500.004000000001</v>
      </c>
      <c r="J129" s="49"/>
    </row>
    <row r="130" spans="1:10" s="5" customFormat="1" ht="12.75" customHeight="1">
      <c r="A130" s="80" t="s">
        <v>187</v>
      </c>
      <c r="B130" s="90" t="s">
        <v>95</v>
      </c>
      <c r="C130" s="91"/>
      <c r="D130" s="52">
        <v>18316.669999999998</v>
      </c>
      <c r="E130" s="52">
        <v>18316.669999999998</v>
      </c>
      <c r="F130" s="30">
        <f t="shared" si="6"/>
        <v>3663.3300000000017</v>
      </c>
      <c r="G130" s="30">
        <f t="shared" si="6"/>
        <v>3663.3300000000017</v>
      </c>
      <c r="H130" s="31">
        <v>21980</v>
      </c>
      <c r="I130" s="31">
        <v>21980</v>
      </c>
      <c r="J130" s="49"/>
    </row>
    <row r="131" spans="1:10" s="5" customFormat="1" ht="12.75" customHeight="1">
      <c r="A131" s="80"/>
      <c r="B131" s="90" t="s">
        <v>124</v>
      </c>
      <c r="C131" s="91"/>
      <c r="D131" s="52">
        <v>30000</v>
      </c>
      <c r="E131" s="52">
        <v>30000</v>
      </c>
      <c r="F131" s="30">
        <f t="shared" si="6"/>
        <v>6000</v>
      </c>
      <c r="G131" s="30">
        <f t="shared" si="6"/>
        <v>6000</v>
      </c>
      <c r="H131" s="31">
        <f t="shared" si="7"/>
        <v>36000</v>
      </c>
      <c r="I131" s="31">
        <f t="shared" si="7"/>
        <v>36000</v>
      </c>
      <c r="J131" s="49"/>
    </row>
    <row r="132" spans="1:10" s="5" customFormat="1" ht="12.75" customHeight="1">
      <c r="A132" s="80"/>
      <c r="B132" s="90" t="s">
        <v>115</v>
      </c>
      <c r="C132" s="91"/>
      <c r="D132" s="52">
        <v>56600</v>
      </c>
      <c r="E132" s="52">
        <v>56600</v>
      </c>
      <c r="F132" s="30">
        <f t="shared" si="6"/>
        <v>11320</v>
      </c>
      <c r="G132" s="30">
        <f t="shared" si="6"/>
        <v>11320</v>
      </c>
      <c r="H132" s="31">
        <f t="shared" si="7"/>
        <v>67920</v>
      </c>
      <c r="I132" s="31">
        <f t="shared" si="7"/>
        <v>67920</v>
      </c>
      <c r="J132" s="49"/>
    </row>
    <row r="133" spans="1:10" s="5" customFormat="1" ht="12.75" customHeight="1">
      <c r="A133" s="80"/>
      <c r="B133" s="90" t="s">
        <v>125</v>
      </c>
      <c r="C133" s="91"/>
      <c r="D133" s="52">
        <v>66000</v>
      </c>
      <c r="E133" s="52">
        <v>66000</v>
      </c>
      <c r="F133" s="30">
        <f t="shared" si="6"/>
        <v>0</v>
      </c>
      <c r="G133" s="30">
        <f t="shared" si="6"/>
        <v>0</v>
      </c>
      <c r="H133" s="52">
        <v>66000</v>
      </c>
      <c r="I133" s="52">
        <v>66000</v>
      </c>
      <c r="J133" s="49"/>
    </row>
    <row r="134" spans="1:10" s="5" customFormat="1" ht="39.75" customHeight="1">
      <c r="A134" s="60" t="s">
        <v>188</v>
      </c>
      <c r="B134" s="90" t="s">
        <v>190</v>
      </c>
      <c r="C134" s="91"/>
      <c r="D134" s="59" t="s">
        <v>190</v>
      </c>
      <c r="E134" s="59" t="s">
        <v>190</v>
      </c>
      <c r="F134" s="59" t="s">
        <v>190</v>
      </c>
      <c r="G134" s="59" t="s">
        <v>190</v>
      </c>
      <c r="H134" s="59" t="s">
        <v>190</v>
      </c>
      <c r="I134" s="52" t="s">
        <v>190</v>
      </c>
      <c r="J134" s="49"/>
    </row>
    <row r="135" spans="1:10" s="5" customFormat="1" ht="12.75" customHeight="1">
      <c r="A135" s="80" t="s">
        <v>189</v>
      </c>
      <c r="B135" s="90" t="s">
        <v>95</v>
      </c>
      <c r="C135" s="91"/>
      <c r="D135" s="52">
        <v>268339.15999999997</v>
      </c>
      <c r="E135" s="52">
        <v>268339.15999999997</v>
      </c>
      <c r="F135" s="30">
        <f t="shared" si="6"/>
        <v>53667.831999999995</v>
      </c>
      <c r="G135" s="30">
        <f t="shared" si="6"/>
        <v>53667.831999999995</v>
      </c>
      <c r="H135" s="31">
        <f t="shared" si="7"/>
        <v>322006.99199999997</v>
      </c>
      <c r="I135" s="31">
        <f t="shared" si="7"/>
        <v>322006.99199999997</v>
      </c>
      <c r="J135" s="49"/>
    </row>
    <row r="136" spans="1:10" s="5" customFormat="1" ht="12.75" customHeight="1">
      <c r="A136" s="80"/>
      <c r="B136" s="90" t="s">
        <v>115</v>
      </c>
      <c r="C136" s="91"/>
      <c r="D136" s="52">
        <v>475148</v>
      </c>
      <c r="E136" s="52">
        <v>475148</v>
      </c>
      <c r="F136" s="30">
        <f t="shared" si="6"/>
        <v>95030</v>
      </c>
      <c r="G136" s="30">
        <f t="shared" si="6"/>
        <v>95030</v>
      </c>
      <c r="H136" s="31">
        <v>570178</v>
      </c>
      <c r="I136" s="31">
        <v>570178</v>
      </c>
      <c r="J136" s="49"/>
    </row>
    <row r="137" spans="1:10" s="5" customFormat="1" ht="12.75" customHeight="1">
      <c r="A137" s="80"/>
      <c r="B137" s="90" t="s">
        <v>183</v>
      </c>
      <c r="C137" s="91"/>
      <c r="D137" s="52">
        <v>556700</v>
      </c>
      <c r="E137" s="52">
        <v>556700</v>
      </c>
      <c r="F137" s="30">
        <f t="shared" si="6"/>
        <v>111340</v>
      </c>
      <c r="G137" s="30">
        <f t="shared" si="6"/>
        <v>111340</v>
      </c>
      <c r="H137" s="31">
        <f t="shared" si="7"/>
        <v>668040</v>
      </c>
      <c r="I137" s="31">
        <f t="shared" si="7"/>
        <v>668040</v>
      </c>
      <c r="J137" s="49"/>
    </row>
    <row r="138" spans="1:10" s="5" customFormat="1" ht="12.75" customHeight="1">
      <c r="A138" s="80"/>
      <c r="B138" s="90" t="s">
        <v>124</v>
      </c>
      <c r="C138" s="91"/>
      <c r="D138" s="52">
        <v>610416.68999999994</v>
      </c>
      <c r="E138" s="52">
        <v>610416.68999999994</v>
      </c>
      <c r="F138" s="30">
        <f t="shared" si="6"/>
        <v>122083.33799999999</v>
      </c>
      <c r="G138" s="30">
        <f t="shared" si="6"/>
        <v>122083.33799999999</v>
      </c>
      <c r="H138" s="31">
        <f t="shared" si="7"/>
        <v>732500.02799999993</v>
      </c>
      <c r="I138" s="31">
        <f t="shared" si="7"/>
        <v>732500.02799999993</v>
      </c>
      <c r="J138" s="49"/>
    </row>
    <row r="139" spans="1:10" ht="29.25" customHeight="1">
      <c r="A139" s="90" t="s">
        <v>34</v>
      </c>
      <c r="B139" s="159"/>
      <c r="C139" s="119"/>
      <c r="D139" s="118" t="s">
        <v>191</v>
      </c>
      <c r="E139" s="143"/>
      <c r="F139" s="143"/>
      <c r="G139" s="143"/>
      <c r="H139" s="143"/>
      <c r="I139" s="91"/>
    </row>
    <row r="140" spans="1:10" ht="12" customHeight="1">
      <c r="A140" s="82"/>
      <c r="B140" s="83"/>
      <c r="C140" s="83"/>
      <c r="D140" s="83"/>
      <c r="E140" s="83"/>
      <c r="F140" s="83"/>
      <c r="G140" s="83"/>
      <c r="H140" s="83"/>
      <c r="I140" s="84"/>
    </row>
    <row r="141" spans="1:10" ht="12.75" customHeight="1">
      <c r="A141" s="112" t="s">
        <v>35</v>
      </c>
      <c r="B141" s="150"/>
      <c r="C141" s="150"/>
      <c r="D141" s="150"/>
      <c r="E141" s="150"/>
      <c r="F141" s="150"/>
      <c r="G141" s="150"/>
      <c r="H141" s="150"/>
      <c r="I141" s="113"/>
    </row>
    <row r="142" spans="1:10" ht="12.75" customHeight="1">
      <c r="A142" s="135" t="s">
        <v>38</v>
      </c>
      <c r="B142" s="160" t="s">
        <v>37</v>
      </c>
      <c r="C142" s="112" t="s">
        <v>36</v>
      </c>
      <c r="D142" s="150"/>
      <c r="E142" s="150"/>
      <c r="F142" s="150"/>
      <c r="G142" s="150"/>
      <c r="H142" s="150"/>
      <c r="I142" s="113"/>
    </row>
    <row r="143" spans="1:10" ht="104.25" customHeight="1">
      <c r="A143" s="135"/>
      <c r="B143" s="161"/>
      <c r="C143" s="23" t="s">
        <v>39</v>
      </c>
      <c r="D143" s="4" t="s">
        <v>40</v>
      </c>
      <c r="E143" s="18" t="s">
        <v>81</v>
      </c>
      <c r="F143" s="19" t="s">
        <v>42</v>
      </c>
      <c r="G143" s="3" t="s">
        <v>41</v>
      </c>
      <c r="H143" s="151" t="s">
        <v>43</v>
      </c>
      <c r="I143" s="152"/>
    </row>
    <row r="144" spans="1:10" ht="13.5" customHeight="1">
      <c r="A144" s="12"/>
      <c r="B144" s="10"/>
      <c r="C144" s="9"/>
      <c r="D144" s="9"/>
      <c r="E144" s="11"/>
      <c r="F144" s="17"/>
      <c r="G144" s="8"/>
      <c r="H144" s="153"/>
      <c r="I144" s="154"/>
    </row>
    <row r="145" spans="1:10" ht="13.5" customHeight="1">
      <c r="A145" s="125" t="s">
        <v>87</v>
      </c>
      <c r="B145" s="126"/>
      <c r="C145" s="126"/>
      <c r="D145" s="126"/>
      <c r="E145" s="126"/>
      <c r="F145" s="126"/>
      <c r="G145" s="126"/>
      <c r="H145" s="126"/>
      <c r="I145" s="127"/>
    </row>
    <row r="146" spans="1:10" ht="13.5" customHeight="1">
      <c r="A146" s="157" t="s">
        <v>34</v>
      </c>
      <c r="B146" s="158"/>
      <c r="C146" s="151" t="s">
        <v>116</v>
      </c>
      <c r="D146" s="155"/>
      <c r="E146" s="155"/>
      <c r="F146" s="155"/>
      <c r="G146" s="155"/>
      <c r="H146" s="155"/>
      <c r="I146" s="156"/>
    </row>
    <row r="147" spans="1:10" ht="13.5" customHeight="1">
      <c r="A147" s="166"/>
      <c r="B147" s="167"/>
      <c r="C147" s="167"/>
      <c r="D147" s="167"/>
      <c r="E147" s="167"/>
      <c r="F147" s="167"/>
      <c r="G147" s="167"/>
      <c r="H147" s="167"/>
      <c r="I147" s="168"/>
    </row>
    <row r="148" spans="1:10" ht="14.25" customHeight="1">
      <c r="A148" s="138" t="s">
        <v>88</v>
      </c>
      <c r="B148" s="138"/>
      <c r="C148" s="138"/>
      <c r="D148" s="138"/>
      <c r="E148" s="165" t="s">
        <v>192</v>
      </c>
      <c r="F148" s="165"/>
      <c r="G148" s="165"/>
      <c r="H148" s="165"/>
      <c r="I148" s="165"/>
    </row>
    <row r="149" spans="1:10" ht="14.25" customHeight="1">
      <c r="A149" s="138" t="s">
        <v>89</v>
      </c>
      <c r="B149" s="138"/>
      <c r="C149" s="138"/>
      <c r="D149" s="138"/>
      <c r="E149" s="164" t="s">
        <v>90</v>
      </c>
      <c r="F149" s="164"/>
      <c r="G149" s="164"/>
      <c r="H149" s="164"/>
      <c r="I149" s="25" t="s">
        <v>91</v>
      </c>
    </row>
    <row r="150" spans="1:10" ht="15" customHeight="1">
      <c r="A150" s="138"/>
      <c r="B150" s="138"/>
      <c r="C150" s="138"/>
      <c r="D150" s="138"/>
      <c r="E150" s="165" t="s">
        <v>194</v>
      </c>
      <c r="F150" s="165"/>
      <c r="G150" s="165"/>
      <c r="H150" s="165"/>
      <c r="I150" s="65" t="s">
        <v>193</v>
      </c>
    </row>
    <row r="151" spans="1:10" ht="24" customHeight="1">
      <c r="A151" s="138" t="s">
        <v>92</v>
      </c>
      <c r="B151" s="138"/>
      <c r="C151" s="138"/>
      <c r="D151" s="138"/>
      <c r="E151" s="165" t="s">
        <v>195</v>
      </c>
      <c r="F151" s="165"/>
      <c r="G151" s="165"/>
      <c r="H151" s="165"/>
      <c r="I151" s="165"/>
    </row>
    <row r="152" spans="1:10" ht="24" customHeight="1">
      <c r="A152" s="138" t="s">
        <v>93</v>
      </c>
      <c r="B152" s="138"/>
      <c r="C152" s="138"/>
      <c r="D152" s="138"/>
      <c r="E152" s="165" t="s">
        <v>196</v>
      </c>
      <c r="F152" s="165"/>
      <c r="G152" s="165"/>
      <c r="H152" s="165"/>
      <c r="I152" s="165"/>
    </row>
    <row r="153" spans="1:10" ht="16.5" customHeight="1">
      <c r="A153" s="138" t="s">
        <v>94</v>
      </c>
      <c r="B153" s="138"/>
      <c r="C153" s="138"/>
      <c r="D153" s="138"/>
      <c r="E153" s="165" t="s">
        <v>197</v>
      </c>
      <c r="F153" s="165"/>
      <c r="G153" s="165"/>
      <c r="H153" s="165"/>
      <c r="I153" s="165"/>
    </row>
    <row r="154" spans="1:10" ht="13.5" customHeight="1">
      <c r="A154" s="166"/>
      <c r="B154" s="167"/>
      <c r="C154" s="167"/>
      <c r="D154" s="167"/>
      <c r="E154" s="167"/>
      <c r="F154" s="167"/>
      <c r="G154" s="167"/>
      <c r="H154" s="167"/>
      <c r="I154" s="168"/>
    </row>
    <row r="155" spans="1:10" s="5" customFormat="1" ht="12.75" customHeight="1">
      <c r="A155" s="120" t="s">
        <v>2</v>
      </c>
      <c r="B155" s="120" t="s">
        <v>44</v>
      </c>
      <c r="C155" s="112" t="s">
        <v>45</v>
      </c>
      <c r="D155" s="150"/>
      <c r="E155" s="150"/>
      <c r="F155" s="150"/>
      <c r="G155" s="150"/>
      <c r="H155" s="150"/>
      <c r="I155" s="113"/>
      <c r="J155" s="49"/>
    </row>
    <row r="156" spans="1:10" s="5" customFormat="1" ht="12.75" customHeight="1">
      <c r="A156" s="121"/>
      <c r="B156" s="121"/>
      <c r="C156" s="114" t="s">
        <v>46</v>
      </c>
      <c r="D156" s="115"/>
      <c r="E156" s="109" t="s">
        <v>47</v>
      </c>
      <c r="F156" s="109" t="s">
        <v>48</v>
      </c>
      <c r="G156" s="109" t="s">
        <v>49</v>
      </c>
      <c r="H156" s="90" t="s">
        <v>50</v>
      </c>
      <c r="I156" s="91"/>
      <c r="J156" s="49"/>
    </row>
    <row r="157" spans="1:10" s="5" customFormat="1" ht="12.75" customHeight="1">
      <c r="A157" s="121"/>
      <c r="B157" s="121"/>
      <c r="C157" s="116"/>
      <c r="D157" s="117"/>
      <c r="E157" s="110"/>
      <c r="F157" s="110"/>
      <c r="G157" s="110"/>
      <c r="H157" s="112" t="s">
        <v>27</v>
      </c>
      <c r="I157" s="113"/>
      <c r="J157" s="49"/>
    </row>
    <row r="158" spans="1:10" s="5" customFormat="1" ht="12.75" customHeight="1">
      <c r="A158" s="122"/>
      <c r="B158" s="122"/>
      <c r="C158" s="118"/>
      <c r="D158" s="119"/>
      <c r="E158" s="111"/>
      <c r="F158" s="111"/>
      <c r="G158" s="111"/>
      <c r="H158" s="34" t="s">
        <v>86</v>
      </c>
      <c r="I158" s="34" t="s">
        <v>30</v>
      </c>
      <c r="J158" s="49"/>
    </row>
    <row r="159" spans="1:10" s="5" customFormat="1" ht="14.25" customHeight="1">
      <c r="A159" s="28" t="s">
        <v>51</v>
      </c>
      <c r="B159" s="109" t="s">
        <v>117</v>
      </c>
      <c r="C159" s="144" t="s">
        <v>198</v>
      </c>
      <c r="D159" s="169"/>
      <c r="E159" s="162" t="s">
        <v>197</v>
      </c>
      <c r="F159" s="162" t="s">
        <v>126</v>
      </c>
      <c r="G159" s="165"/>
      <c r="H159" s="123" t="s">
        <v>199</v>
      </c>
      <c r="I159" s="124"/>
      <c r="J159" s="49"/>
    </row>
    <row r="160" spans="1:10" s="5" customFormat="1" ht="14.25" customHeight="1">
      <c r="A160" s="22">
        <v>24</v>
      </c>
      <c r="B160" s="110"/>
      <c r="C160" s="170"/>
      <c r="D160" s="171"/>
      <c r="E160" s="163"/>
      <c r="F160" s="163"/>
      <c r="G160" s="165"/>
      <c r="H160" s="35">
        <v>570178</v>
      </c>
      <c r="I160" s="32">
        <f>H160</f>
        <v>570178</v>
      </c>
      <c r="J160" s="49"/>
    </row>
    <row r="161" spans="1:10" s="5" customFormat="1" ht="14.25" customHeight="1">
      <c r="A161" s="45" t="s">
        <v>52</v>
      </c>
      <c r="B161" s="110"/>
      <c r="C161" s="170"/>
      <c r="D161" s="171"/>
      <c r="E161" s="163"/>
      <c r="F161" s="163"/>
      <c r="G161" s="165"/>
      <c r="H161" s="29" t="s">
        <v>53</v>
      </c>
      <c r="I161" s="36">
        <f>SUM(I160:I160)</f>
        <v>570178</v>
      </c>
      <c r="J161" s="49"/>
    </row>
    <row r="162" spans="1:10" s="5" customFormat="1" ht="14.25" customHeight="1">
      <c r="A162" s="28" t="s">
        <v>51</v>
      </c>
      <c r="B162" s="138" t="s">
        <v>111</v>
      </c>
      <c r="C162" s="138" t="s">
        <v>200</v>
      </c>
      <c r="D162" s="138"/>
      <c r="E162" s="164" t="s">
        <v>197</v>
      </c>
      <c r="F162" s="164" t="s">
        <v>126</v>
      </c>
      <c r="G162" s="165"/>
      <c r="H162" s="123" t="s">
        <v>201</v>
      </c>
      <c r="I162" s="124"/>
      <c r="J162" s="49"/>
    </row>
    <row r="163" spans="1:10" s="5" customFormat="1" ht="14.25" customHeight="1">
      <c r="A163" s="63">
        <v>2</v>
      </c>
      <c r="B163" s="138"/>
      <c r="C163" s="138"/>
      <c r="D163" s="138"/>
      <c r="E163" s="164"/>
      <c r="F163" s="164"/>
      <c r="G163" s="165"/>
      <c r="H163" s="67">
        <v>3460</v>
      </c>
      <c r="I163" s="32">
        <f t="shared" ref="I163:I176" si="8">H163</f>
        <v>3460</v>
      </c>
      <c r="J163" s="49"/>
    </row>
    <row r="164" spans="1:10" s="5" customFormat="1" ht="12.75" customHeight="1">
      <c r="A164" s="63">
        <v>3</v>
      </c>
      <c r="B164" s="138"/>
      <c r="C164" s="138"/>
      <c r="D164" s="138"/>
      <c r="E164" s="164"/>
      <c r="F164" s="164"/>
      <c r="G164" s="165"/>
      <c r="H164" s="67">
        <v>25200</v>
      </c>
      <c r="I164" s="64">
        <f t="shared" si="8"/>
        <v>25200</v>
      </c>
      <c r="J164" s="49"/>
    </row>
    <row r="165" spans="1:10" s="5" customFormat="1" ht="12.75" customHeight="1">
      <c r="A165" s="63">
        <v>4</v>
      </c>
      <c r="B165" s="138"/>
      <c r="C165" s="138"/>
      <c r="D165" s="138"/>
      <c r="E165" s="164"/>
      <c r="F165" s="164"/>
      <c r="G165" s="165"/>
      <c r="H165" s="67">
        <v>103050</v>
      </c>
      <c r="I165" s="64">
        <f t="shared" si="8"/>
        <v>103050</v>
      </c>
      <c r="J165" s="49"/>
    </row>
    <row r="166" spans="1:10" s="5" customFormat="1" ht="12.75" customHeight="1">
      <c r="A166" s="63">
        <v>5</v>
      </c>
      <c r="B166" s="138"/>
      <c r="C166" s="138"/>
      <c r="D166" s="138"/>
      <c r="E166" s="164"/>
      <c r="F166" s="164"/>
      <c r="G166" s="165"/>
      <c r="H166" s="67">
        <v>14940</v>
      </c>
      <c r="I166" s="64">
        <f t="shared" si="8"/>
        <v>14940</v>
      </c>
      <c r="J166" s="49"/>
    </row>
    <row r="167" spans="1:10" s="5" customFormat="1" ht="12.75" customHeight="1">
      <c r="A167" s="63">
        <v>9</v>
      </c>
      <c r="B167" s="138"/>
      <c r="C167" s="138"/>
      <c r="D167" s="138"/>
      <c r="E167" s="164"/>
      <c r="F167" s="164"/>
      <c r="G167" s="165"/>
      <c r="H167" s="67">
        <v>26700</v>
      </c>
      <c r="I167" s="64">
        <f t="shared" si="8"/>
        <v>26700</v>
      </c>
      <c r="J167" s="49"/>
    </row>
    <row r="168" spans="1:10" s="5" customFormat="1" ht="12.75" customHeight="1">
      <c r="A168" s="63">
        <v>10</v>
      </c>
      <c r="B168" s="138"/>
      <c r="C168" s="138"/>
      <c r="D168" s="138"/>
      <c r="E168" s="164"/>
      <c r="F168" s="164"/>
      <c r="G168" s="165"/>
      <c r="H168" s="67">
        <v>24450</v>
      </c>
      <c r="I168" s="64">
        <f t="shared" si="8"/>
        <v>24450</v>
      </c>
      <c r="J168" s="49"/>
    </row>
    <row r="169" spans="1:10" s="5" customFormat="1" ht="12.75" customHeight="1">
      <c r="A169" s="63">
        <v>11</v>
      </c>
      <c r="B169" s="138"/>
      <c r="C169" s="138"/>
      <c r="D169" s="138"/>
      <c r="E169" s="164"/>
      <c r="F169" s="164"/>
      <c r="G169" s="165"/>
      <c r="H169" s="67">
        <v>4150</v>
      </c>
      <c r="I169" s="64">
        <f t="shared" si="8"/>
        <v>4150</v>
      </c>
      <c r="J169" s="49"/>
    </row>
    <row r="170" spans="1:10" s="5" customFormat="1" ht="12.75" customHeight="1">
      <c r="A170" s="63">
        <v>12</v>
      </c>
      <c r="B170" s="138"/>
      <c r="C170" s="138"/>
      <c r="D170" s="138"/>
      <c r="E170" s="164"/>
      <c r="F170" s="164"/>
      <c r="G170" s="165"/>
      <c r="H170" s="67">
        <v>8700</v>
      </c>
      <c r="I170" s="64">
        <f t="shared" si="8"/>
        <v>8700</v>
      </c>
      <c r="J170" s="49"/>
    </row>
    <row r="171" spans="1:10" s="5" customFormat="1" ht="12.75" customHeight="1">
      <c r="A171" s="63">
        <v>13</v>
      </c>
      <c r="B171" s="138"/>
      <c r="C171" s="138"/>
      <c r="D171" s="138"/>
      <c r="E171" s="164"/>
      <c r="F171" s="164"/>
      <c r="G171" s="165"/>
      <c r="H171" s="67">
        <v>10750</v>
      </c>
      <c r="I171" s="64">
        <f t="shared" si="8"/>
        <v>10750</v>
      </c>
      <c r="J171" s="49"/>
    </row>
    <row r="172" spans="1:10" s="5" customFormat="1" ht="12.75" customHeight="1">
      <c r="A172" s="63">
        <v>14</v>
      </c>
      <c r="B172" s="138"/>
      <c r="C172" s="138"/>
      <c r="D172" s="138"/>
      <c r="E172" s="164"/>
      <c r="F172" s="164"/>
      <c r="G172" s="165"/>
      <c r="H172" s="67">
        <v>9500</v>
      </c>
      <c r="I172" s="64">
        <f t="shared" si="8"/>
        <v>9500</v>
      </c>
      <c r="J172" s="49"/>
    </row>
    <row r="173" spans="1:10" s="5" customFormat="1" ht="12.75" customHeight="1">
      <c r="A173" s="63">
        <v>15</v>
      </c>
      <c r="B173" s="138"/>
      <c r="C173" s="138"/>
      <c r="D173" s="138"/>
      <c r="E173" s="164"/>
      <c r="F173" s="164"/>
      <c r="G173" s="165"/>
      <c r="H173" s="67">
        <v>12200</v>
      </c>
      <c r="I173" s="64">
        <f t="shared" si="8"/>
        <v>12200</v>
      </c>
      <c r="J173" s="49"/>
    </row>
    <row r="174" spans="1:10" s="5" customFormat="1" ht="12.75" customHeight="1">
      <c r="A174" s="63">
        <v>16</v>
      </c>
      <c r="B174" s="138"/>
      <c r="C174" s="138"/>
      <c r="D174" s="138"/>
      <c r="E174" s="164"/>
      <c r="F174" s="164"/>
      <c r="G174" s="165"/>
      <c r="H174" s="67">
        <v>18525</v>
      </c>
      <c r="I174" s="64">
        <f t="shared" si="8"/>
        <v>18525</v>
      </c>
      <c r="J174" s="49"/>
    </row>
    <row r="175" spans="1:10" s="5" customFormat="1" ht="12.75" customHeight="1">
      <c r="A175" s="63">
        <v>17</v>
      </c>
      <c r="B175" s="138"/>
      <c r="C175" s="138"/>
      <c r="D175" s="138"/>
      <c r="E175" s="164"/>
      <c r="F175" s="164"/>
      <c r="G175" s="165"/>
      <c r="H175" s="67">
        <v>20980</v>
      </c>
      <c r="I175" s="64">
        <f t="shared" si="8"/>
        <v>20980</v>
      </c>
      <c r="J175" s="49"/>
    </row>
    <row r="176" spans="1:10" s="5" customFormat="1" ht="12.75" customHeight="1">
      <c r="A176" s="63">
        <v>22</v>
      </c>
      <c r="B176" s="138"/>
      <c r="C176" s="138"/>
      <c r="D176" s="138"/>
      <c r="E176" s="164"/>
      <c r="F176" s="164"/>
      <c r="G176" s="165"/>
      <c r="H176" s="67">
        <v>21980</v>
      </c>
      <c r="I176" s="64">
        <f t="shared" si="8"/>
        <v>21980</v>
      </c>
      <c r="J176" s="49"/>
    </row>
    <row r="177" spans="1:10" s="5" customFormat="1" ht="12.75" customHeight="1">
      <c r="A177" s="45" t="s">
        <v>52</v>
      </c>
      <c r="B177" s="138"/>
      <c r="C177" s="138"/>
      <c r="D177" s="138"/>
      <c r="E177" s="164"/>
      <c r="F177" s="164"/>
      <c r="G177" s="165"/>
      <c r="H177" s="29" t="s">
        <v>53</v>
      </c>
      <c r="I177" s="36">
        <f>SUM(I163:I176)</f>
        <v>304585</v>
      </c>
      <c r="J177" s="49"/>
    </row>
    <row r="178" spans="1:10" s="5" customFormat="1" ht="13.5" customHeight="1">
      <c r="A178" s="28" t="s">
        <v>51</v>
      </c>
      <c r="B178" s="138" t="s">
        <v>124</v>
      </c>
      <c r="C178" s="138" t="s">
        <v>202</v>
      </c>
      <c r="D178" s="138"/>
      <c r="E178" s="162" t="s">
        <v>197</v>
      </c>
      <c r="F178" s="164" t="s">
        <v>126</v>
      </c>
      <c r="G178" s="165"/>
      <c r="H178" s="123" t="s">
        <v>201</v>
      </c>
      <c r="I178" s="124"/>
      <c r="J178" s="49"/>
    </row>
    <row r="179" spans="1:10" s="5" customFormat="1" ht="13.5" customHeight="1">
      <c r="A179" s="63">
        <v>1</v>
      </c>
      <c r="B179" s="138"/>
      <c r="C179" s="138"/>
      <c r="D179" s="138"/>
      <c r="E179" s="163"/>
      <c r="F179" s="164"/>
      <c r="G179" s="165"/>
      <c r="H179" s="67">
        <v>95000</v>
      </c>
      <c r="I179" s="32">
        <f>H179</f>
        <v>95000</v>
      </c>
      <c r="J179" s="49"/>
    </row>
    <row r="180" spans="1:10" s="5" customFormat="1" ht="13.5" customHeight="1">
      <c r="A180" s="63">
        <v>7</v>
      </c>
      <c r="B180" s="138"/>
      <c r="C180" s="138"/>
      <c r="D180" s="138"/>
      <c r="E180" s="163"/>
      <c r="F180" s="164"/>
      <c r="G180" s="165"/>
      <c r="H180" s="67">
        <v>72000</v>
      </c>
      <c r="I180" s="43">
        <f t="shared" ref="I180:I181" si="9">H180</f>
        <v>72000</v>
      </c>
      <c r="J180" s="49"/>
    </row>
    <row r="181" spans="1:10" s="5" customFormat="1" ht="13.5" customHeight="1">
      <c r="A181" s="46">
        <v>8</v>
      </c>
      <c r="B181" s="138"/>
      <c r="C181" s="138"/>
      <c r="D181" s="138"/>
      <c r="E181" s="163"/>
      <c r="F181" s="164"/>
      <c r="G181" s="165"/>
      <c r="H181" s="67">
        <v>47000</v>
      </c>
      <c r="I181" s="43">
        <f t="shared" si="9"/>
        <v>47000</v>
      </c>
      <c r="J181" s="49"/>
    </row>
    <row r="182" spans="1:10" s="5" customFormat="1" ht="13.5" customHeight="1">
      <c r="A182" s="63">
        <v>20</v>
      </c>
      <c r="B182" s="138"/>
      <c r="C182" s="138"/>
      <c r="D182" s="138"/>
      <c r="E182" s="163"/>
      <c r="F182" s="164"/>
      <c r="G182" s="165"/>
      <c r="H182" s="67">
        <v>70000</v>
      </c>
      <c r="I182" s="43">
        <f t="shared" ref="I182" si="10">H182</f>
        <v>70000</v>
      </c>
      <c r="J182" s="49"/>
    </row>
    <row r="183" spans="1:10" s="5" customFormat="1" ht="13.5" customHeight="1">
      <c r="A183" s="33" t="s">
        <v>52</v>
      </c>
      <c r="B183" s="138"/>
      <c r="C183" s="138"/>
      <c r="D183" s="138"/>
      <c r="E183" s="163"/>
      <c r="F183" s="164"/>
      <c r="G183" s="165"/>
      <c r="H183" s="29" t="s">
        <v>53</v>
      </c>
      <c r="I183" s="36">
        <f>SUM(I179:I182)</f>
        <v>284000</v>
      </c>
      <c r="J183" s="49"/>
    </row>
    <row r="184" spans="1:10" s="5" customFormat="1" ht="13.5" customHeight="1">
      <c r="A184" s="28" t="s">
        <v>51</v>
      </c>
      <c r="B184" s="109" t="s">
        <v>183</v>
      </c>
      <c r="C184" s="144" t="s">
        <v>203</v>
      </c>
      <c r="D184" s="169"/>
      <c r="E184" s="162" t="s">
        <v>197</v>
      </c>
      <c r="F184" s="162" t="s">
        <v>126</v>
      </c>
      <c r="G184" s="165"/>
      <c r="H184" s="123" t="s">
        <v>201</v>
      </c>
      <c r="I184" s="124"/>
      <c r="J184" s="49"/>
    </row>
    <row r="185" spans="1:10" s="5" customFormat="1" ht="15.75" customHeight="1">
      <c r="A185" s="22">
        <v>6</v>
      </c>
      <c r="B185" s="110"/>
      <c r="C185" s="170"/>
      <c r="D185" s="171"/>
      <c r="E185" s="163"/>
      <c r="F185" s="163"/>
      <c r="G185" s="165"/>
      <c r="H185" s="52">
        <v>7200</v>
      </c>
      <c r="I185" s="51">
        <f t="shared" ref="I185" si="11">H185</f>
        <v>7200</v>
      </c>
      <c r="J185" s="49"/>
    </row>
    <row r="186" spans="1:10" s="5" customFormat="1" ht="15.75" customHeight="1">
      <c r="A186" s="53" t="s">
        <v>52</v>
      </c>
      <c r="B186" s="110"/>
      <c r="C186" s="170"/>
      <c r="D186" s="171"/>
      <c r="E186" s="163"/>
      <c r="F186" s="163"/>
      <c r="G186" s="165"/>
      <c r="H186" s="29" t="s">
        <v>53</v>
      </c>
      <c r="I186" s="50">
        <f t="shared" ref="I186" si="12">SUM(I185:I185)</f>
        <v>7200</v>
      </c>
      <c r="J186" s="49"/>
    </row>
    <row r="187" spans="1:10" ht="12" customHeight="1">
      <c r="A187" s="179" t="s">
        <v>56</v>
      </c>
      <c r="B187" s="180"/>
      <c r="C187" s="180"/>
      <c r="D187" s="180"/>
      <c r="E187" s="180"/>
      <c r="F187" s="180"/>
      <c r="G187" s="180"/>
      <c r="H187" s="181"/>
      <c r="I187" s="2"/>
    </row>
    <row r="188" spans="1:10" ht="24" customHeight="1">
      <c r="A188" s="52" t="s">
        <v>82</v>
      </c>
      <c r="B188" s="52" t="s">
        <v>44</v>
      </c>
      <c r="C188" s="90" t="s">
        <v>57</v>
      </c>
      <c r="D188" s="143"/>
      <c r="E188" s="91"/>
      <c r="F188" s="90" t="s">
        <v>72</v>
      </c>
      <c r="G188" s="91"/>
      <c r="H188" s="52" t="s">
        <v>59</v>
      </c>
      <c r="I188" s="56" t="s">
        <v>58</v>
      </c>
    </row>
    <row r="189" spans="1:10" s="13" customFormat="1" ht="26.25" customHeight="1">
      <c r="A189" s="54">
        <v>24</v>
      </c>
      <c r="B189" s="54" t="s">
        <v>118</v>
      </c>
      <c r="C189" s="146" t="s">
        <v>122</v>
      </c>
      <c r="D189" s="182"/>
      <c r="E189" s="147"/>
      <c r="F189" s="179" t="s">
        <v>120</v>
      </c>
      <c r="G189" s="181"/>
      <c r="H189" s="54" t="s">
        <v>119</v>
      </c>
      <c r="I189" s="55" t="s">
        <v>121</v>
      </c>
      <c r="J189" s="47"/>
    </row>
    <row r="190" spans="1:10" s="13" customFormat="1" ht="32.25" customHeight="1">
      <c r="A190" s="66" t="s">
        <v>214</v>
      </c>
      <c r="B190" s="54" t="s">
        <v>111</v>
      </c>
      <c r="C190" s="146" t="s">
        <v>114</v>
      </c>
      <c r="D190" s="182"/>
      <c r="E190" s="147"/>
      <c r="F190" s="179" t="s">
        <v>112</v>
      </c>
      <c r="G190" s="181"/>
      <c r="H190" s="66" t="s">
        <v>213</v>
      </c>
      <c r="I190" s="67" t="s">
        <v>113</v>
      </c>
      <c r="J190" s="47"/>
    </row>
    <row r="191" spans="1:10" s="13" customFormat="1" ht="33" customHeight="1">
      <c r="A191" s="66" t="s">
        <v>208</v>
      </c>
      <c r="B191" s="66" t="s">
        <v>124</v>
      </c>
      <c r="C191" s="146" t="s">
        <v>207</v>
      </c>
      <c r="D191" s="182"/>
      <c r="E191" s="147"/>
      <c r="F191" s="146" t="s">
        <v>205</v>
      </c>
      <c r="G191" s="147"/>
      <c r="H191" s="66" t="s">
        <v>204</v>
      </c>
      <c r="I191" s="57" t="s">
        <v>206</v>
      </c>
      <c r="J191" s="47"/>
    </row>
    <row r="192" spans="1:10" s="13" customFormat="1" ht="28.5" customHeight="1">
      <c r="A192" s="54">
        <v>6</v>
      </c>
      <c r="B192" s="66" t="s">
        <v>183</v>
      </c>
      <c r="C192" s="138" t="s">
        <v>212</v>
      </c>
      <c r="D192" s="138"/>
      <c r="E192" s="138"/>
      <c r="F192" s="138" t="s">
        <v>210</v>
      </c>
      <c r="G192" s="138"/>
      <c r="H192" s="66" t="s">
        <v>209</v>
      </c>
      <c r="I192" s="57" t="s">
        <v>211</v>
      </c>
      <c r="J192" s="47"/>
    </row>
    <row r="193" spans="1:9" ht="12" customHeight="1">
      <c r="A193" s="166"/>
      <c r="B193" s="167"/>
      <c r="C193" s="167"/>
      <c r="D193" s="167"/>
      <c r="E193" s="167"/>
      <c r="F193" s="167"/>
      <c r="G193" s="167"/>
      <c r="H193" s="167"/>
      <c r="I193" s="168"/>
    </row>
    <row r="194" spans="1:9" ht="47.25" customHeight="1">
      <c r="A194" s="112" t="s">
        <v>34</v>
      </c>
      <c r="B194" s="150"/>
      <c r="C194" s="113"/>
      <c r="D194" s="151" t="s">
        <v>215</v>
      </c>
      <c r="E194" s="155"/>
      <c r="F194" s="155"/>
      <c r="G194" s="155"/>
      <c r="H194" s="155"/>
      <c r="I194" s="156"/>
    </row>
    <row r="195" spans="1:9" ht="9" customHeight="1">
      <c r="A195" s="82"/>
      <c r="B195" s="83"/>
      <c r="C195" s="83"/>
      <c r="D195" s="83"/>
      <c r="E195" s="83"/>
      <c r="F195" s="83"/>
      <c r="G195" s="83"/>
      <c r="H195" s="83"/>
      <c r="I195" s="84"/>
    </row>
    <row r="196" spans="1:9" ht="35.25" customHeight="1">
      <c r="A196" s="151" t="s">
        <v>60</v>
      </c>
      <c r="B196" s="155"/>
      <c r="C196" s="155"/>
      <c r="D196" s="90"/>
      <c r="E196" s="143"/>
      <c r="F196" s="143"/>
      <c r="G196" s="143"/>
      <c r="H196" s="143"/>
      <c r="I196" s="91"/>
    </row>
    <row r="197" spans="1:9" ht="9.75" customHeight="1">
      <c r="A197" s="172"/>
      <c r="B197" s="173"/>
      <c r="C197" s="173"/>
      <c r="D197" s="173"/>
      <c r="E197" s="173"/>
      <c r="F197" s="173"/>
      <c r="G197" s="173"/>
      <c r="H197" s="173"/>
      <c r="I197" s="174"/>
    </row>
    <row r="198" spans="1:9" ht="49.5" customHeight="1">
      <c r="A198" s="151" t="s">
        <v>61</v>
      </c>
      <c r="B198" s="155"/>
      <c r="C198" s="156"/>
      <c r="D198" s="90"/>
      <c r="E198" s="143"/>
      <c r="F198" s="143"/>
      <c r="G198" s="143"/>
      <c r="H198" s="143"/>
      <c r="I198" s="91"/>
    </row>
    <row r="199" spans="1:9" ht="12" customHeight="1">
      <c r="A199" s="172"/>
      <c r="B199" s="173"/>
      <c r="C199" s="173"/>
      <c r="D199" s="173"/>
      <c r="E199" s="173"/>
      <c r="F199" s="173"/>
      <c r="G199" s="173"/>
      <c r="H199" s="173"/>
      <c r="I199" s="174"/>
    </row>
    <row r="200" spans="1:9" ht="33.75" customHeight="1">
      <c r="A200" s="151" t="s">
        <v>62</v>
      </c>
      <c r="B200" s="155"/>
      <c r="C200" s="156"/>
      <c r="D200" s="90"/>
      <c r="E200" s="143"/>
      <c r="F200" s="143"/>
      <c r="G200" s="143"/>
      <c r="H200" s="143"/>
      <c r="I200" s="91"/>
    </row>
    <row r="201" spans="1:9" ht="9" customHeight="1">
      <c r="A201" s="175"/>
      <c r="B201" s="176"/>
      <c r="C201" s="176"/>
      <c r="D201" s="176"/>
      <c r="E201" s="176"/>
      <c r="F201" s="176"/>
      <c r="G201" s="176"/>
      <c r="H201" s="176"/>
      <c r="I201" s="177"/>
    </row>
    <row r="202" spans="1:9" ht="13.5" customHeight="1">
      <c r="A202" s="151" t="s">
        <v>63</v>
      </c>
      <c r="B202" s="155"/>
      <c r="C202" s="155"/>
      <c r="D202" s="155"/>
      <c r="E202" s="155"/>
      <c r="F202" s="155"/>
      <c r="G202" s="155"/>
      <c r="H202" s="155"/>
      <c r="I202" s="156"/>
    </row>
    <row r="203" spans="1:9" ht="10.5" customHeight="1">
      <c r="A203" s="166"/>
      <c r="B203" s="167"/>
      <c r="C203" s="167"/>
      <c r="D203" s="167"/>
      <c r="E203" s="167"/>
      <c r="F203" s="167"/>
      <c r="G203" s="167"/>
      <c r="H203" s="167"/>
      <c r="I203" s="168"/>
    </row>
    <row r="204" spans="1:9" ht="13.5" customHeight="1">
      <c r="A204" s="157" t="s">
        <v>64</v>
      </c>
      <c r="B204" s="178"/>
      <c r="C204" s="178"/>
      <c r="D204" s="178"/>
      <c r="E204" s="178"/>
      <c r="F204" s="178"/>
      <c r="G204" s="178"/>
      <c r="H204" s="178"/>
      <c r="I204" s="158"/>
    </row>
    <row r="205" spans="1:9" ht="13.5" customHeight="1">
      <c r="A205" s="112" t="s">
        <v>65</v>
      </c>
      <c r="B205" s="150"/>
      <c r="C205" s="113"/>
      <c r="D205" s="112" t="s">
        <v>67</v>
      </c>
      <c r="E205" s="150"/>
      <c r="F205" s="113"/>
      <c r="G205" s="112" t="s">
        <v>68</v>
      </c>
      <c r="H205" s="113"/>
      <c r="I205" s="2"/>
    </row>
    <row r="206" spans="1:9" ht="13.5" customHeight="1">
      <c r="A206" s="112" t="s">
        <v>66</v>
      </c>
      <c r="B206" s="150"/>
      <c r="C206" s="113"/>
      <c r="D206" s="112">
        <v>10596152</v>
      </c>
      <c r="E206" s="150"/>
      <c r="F206" s="113"/>
      <c r="G206" s="183" t="s">
        <v>69</v>
      </c>
      <c r="H206" s="113"/>
      <c r="I206" s="2"/>
    </row>
    <row r="207" spans="1:9" ht="14.25" customHeight="1">
      <c r="A207" s="93" t="s">
        <v>70</v>
      </c>
      <c r="B207" s="93"/>
      <c r="C207" s="93"/>
    </row>
    <row r="208" spans="1:9" ht="14.25" customHeight="1">
      <c r="A208" s="96"/>
      <c r="B208" s="96"/>
      <c r="C208" s="96"/>
    </row>
    <row r="209" spans="1:10" ht="14.25" customHeight="1">
      <c r="A209" s="184"/>
      <c r="B209" s="184"/>
      <c r="C209" s="184"/>
    </row>
    <row r="210" spans="1:10" ht="14.25" customHeight="1">
      <c r="A210" s="68"/>
      <c r="B210" s="68"/>
      <c r="C210" s="68"/>
    </row>
    <row r="211" spans="1:10" ht="14.25" customHeight="1">
      <c r="A211" s="76"/>
      <c r="B211" s="76"/>
      <c r="C211" s="76"/>
    </row>
    <row r="212" spans="1:10" ht="14.25" customHeight="1">
      <c r="A212" s="76"/>
      <c r="B212" s="76"/>
      <c r="C212" s="76"/>
    </row>
    <row r="213" spans="1:10" ht="14.25" customHeight="1">
      <c r="A213" s="68"/>
      <c r="B213" s="68"/>
      <c r="C213" s="68"/>
    </row>
    <row r="214" spans="1:10" ht="14.25" customHeight="1">
      <c r="A214" s="68"/>
      <c r="B214" s="68"/>
      <c r="C214" s="68"/>
    </row>
    <row r="215" spans="1:10" ht="14.25" customHeight="1">
      <c r="A215" s="44"/>
      <c r="B215" s="44"/>
      <c r="C215" s="44"/>
    </row>
    <row r="216" spans="1:10" ht="18" customHeight="1">
      <c r="A216" s="108" t="s">
        <v>78</v>
      </c>
      <c r="B216" s="108"/>
      <c r="C216" s="108"/>
      <c r="D216" s="108"/>
      <c r="E216" s="108"/>
      <c r="F216" s="108"/>
      <c r="G216" s="108"/>
      <c r="H216" s="108"/>
      <c r="I216" s="108"/>
    </row>
    <row r="217" spans="1:10" ht="12.75" customHeight="1">
      <c r="A217" s="108" t="s">
        <v>79</v>
      </c>
      <c r="B217" s="108"/>
      <c r="C217" s="108"/>
      <c r="D217" s="108"/>
      <c r="E217" s="108"/>
      <c r="F217" s="108"/>
      <c r="G217" s="108"/>
      <c r="H217" s="108"/>
      <c r="I217" s="108"/>
    </row>
    <row r="218" spans="1:10" ht="12.75" customHeight="1">
      <c r="A218" s="108" t="s">
        <v>73</v>
      </c>
      <c r="B218" s="108"/>
      <c r="C218" s="108"/>
      <c r="D218" s="108"/>
      <c r="E218" s="108"/>
      <c r="F218" s="108"/>
      <c r="G218" s="108"/>
      <c r="H218" s="108"/>
      <c r="I218" s="108"/>
    </row>
    <row r="219" spans="1:10" ht="12.75" customHeight="1">
      <c r="A219" s="108" t="s">
        <v>74</v>
      </c>
      <c r="B219" s="108"/>
      <c r="C219" s="108"/>
      <c r="D219" s="108"/>
      <c r="E219" s="108"/>
      <c r="F219" s="108"/>
      <c r="G219" s="108"/>
      <c r="H219" s="108"/>
      <c r="I219" s="108"/>
    </row>
    <row r="220" spans="1:10" ht="12.75" customHeight="1">
      <c r="A220" s="108" t="s">
        <v>75</v>
      </c>
      <c r="B220" s="108"/>
      <c r="C220" s="108"/>
      <c r="D220" s="108"/>
      <c r="E220" s="108"/>
      <c r="F220" s="108"/>
      <c r="G220" s="108"/>
      <c r="H220" s="108"/>
      <c r="I220" s="108"/>
    </row>
    <row r="221" spans="1:10" ht="12.75" customHeight="1">
      <c r="A221" s="108" t="s">
        <v>76</v>
      </c>
      <c r="B221" s="108"/>
      <c r="C221" s="108"/>
      <c r="D221" s="108"/>
      <c r="E221" s="108"/>
      <c r="F221" s="108"/>
      <c r="G221" s="108"/>
      <c r="H221" s="108"/>
      <c r="I221" s="108"/>
    </row>
    <row r="222" spans="1:10" ht="12.75" customHeight="1">
      <c r="A222" s="108" t="s">
        <v>80</v>
      </c>
      <c r="B222" s="108"/>
      <c r="C222" s="108"/>
      <c r="D222" s="108"/>
      <c r="E222" s="108"/>
      <c r="F222" s="108"/>
      <c r="G222" s="108"/>
      <c r="H222" s="108"/>
      <c r="I222" s="108"/>
    </row>
    <row r="223" spans="1:10" ht="12.75" customHeight="1">
      <c r="A223" s="108" t="s">
        <v>77</v>
      </c>
      <c r="B223" s="108"/>
      <c r="C223" s="108"/>
      <c r="D223" s="108"/>
      <c r="E223" s="108"/>
      <c r="F223" s="108"/>
      <c r="G223" s="108"/>
      <c r="H223" s="108"/>
      <c r="I223" s="108"/>
    </row>
    <row r="224" spans="1:10" s="38" customFormat="1" ht="12.75" customHeight="1">
      <c r="E224" s="39"/>
      <c r="F224" s="39"/>
      <c r="J224" s="48"/>
    </row>
    <row r="225" spans="5:10" s="38" customFormat="1">
      <c r="E225" s="39"/>
      <c r="F225" s="39"/>
      <c r="J225" s="48"/>
    </row>
    <row r="226" spans="5:10" s="38" customFormat="1">
      <c r="E226" s="39"/>
      <c r="F226" s="39"/>
      <c r="J226" s="48"/>
    </row>
    <row r="227" spans="5:10" s="38" customFormat="1">
      <c r="E227" s="39"/>
      <c r="F227" s="39"/>
      <c r="J227" s="48"/>
    </row>
    <row r="228" spans="5:10" s="38" customFormat="1">
      <c r="E228" s="39"/>
      <c r="F228" s="39"/>
      <c r="J228" s="48"/>
    </row>
    <row r="229" spans="5:10" s="38" customFormat="1">
      <c r="E229" s="39"/>
      <c r="F229" s="39"/>
      <c r="J229" s="48"/>
    </row>
    <row r="230" spans="5:10" s="38" customFormat="1">
      <c r="E230" s="39"/>
      <c r="F230" s="39"/>
      <c r="J230" s="48"/>
    </row>
    <row r="231" spans="5:10" s="38" customFormat="1">
      <c r="E231" s="39"/>
      <c r="F231" s="39"/>
      <c r="J231" s="48"/>
    </row>
    <row r="232" spans="5:10" s="38" customFormat="1">
      <c r="E232" s="39"/>
      <c r="F232" s="39"/>
      <c r="J232" s="48"/>
    </row>
    <row r="233" spans="5:10" s="38" customFormat="1">
      <c r="E233" s="39"/>
      <c r="F233" s="39"/>
      <c r="J233" s="48"/>
    </row>
    <row r="234" spans="5:10" s="38" customFormat="1">
      <c r="E234" s="39"/>
      <c r="F234" s="39"/>
      <c r="J234" s="48"/>
    </row>
    <row r="235" spans="5:10" s="38" customFormat="1">
      <c r="E235" s="39"/>
      <c r="F235" s="39"/>
      <c r="J235" s="48"/>
    </row>
    <row r="236" spans="5:10" s="38" customFormat="1">
      <c r="E236" s="39"/>
      <c r="F236" s="39"/>
      <c r="J236" s="48"/>
    </row>
    <row r="237" spans="5:10" s="38" customFormat="1">
      <c r="E237" s="39"/>
      <c r="F237" s="39"/>
      <c r="J237" s="48"/>
    </row>
    <row r="238" spans="5:10" s="38" customFormat="1">
      <c r="E238" s="39"/>
      <c r="F238" s="39"/>
      <c r="J238" s="48"/>
    </row>
    <row r="239" spans="5:10" s="38" customFormat="1">
      <c r="E239" s="39"/>
      <c r="F239" s="39"/>
      <c r="J239" s="48"/>
    </row>
    <row r="240" spans="5:10" s="38" customFormat="1">
      <c r="E240" s="39"/>
      <c r="F240" s="39"/>
      <c r="J240" s="48"/>
    </row>
    <row r="241" spans="5:10" s="38" customFormat="1">
      <c r="E241" s="39"/>
      <c r="F241" s="39"/>
      <c r="J241" s="48"/>
    </row>
    <row r="242" spans="5:10" s="38" customFormat="1">
      <c r="E242" s="39"/>
      <c r="F242" s="39"/>
      <c r="J242" s="48"/>
    </row>
    <row r="243" spans="5:10" s="38" customFormat="1">
      <c r="E243" s="39"/>
      <c r="F243" s="39"/>
      <c r="J243" s="48"/>
    </row>
    <row r="244" spans="5:10" s="38" customFormat="1">
      <c r="E244" s="39"/>
      <c r="F244" s="39"/>
      <c r="J244" s="48"/>
    </row>
    <row r="245" spans="5:10" s="38" customFormat="1">
      <c r="E245" s="39"/>
      <c r="F245" s="39"/>
      <c r="J245" s="48"/>
    </row>
    <row r="246" spans="5:10" s="38" customFormat="1">
      <c r="E246" s="39"/>
      <c r="F246" s="39"/>
      <c r="J246" s="48"/>
    </row>
    <row r="247" spans="5:10" s="38" customFormat="1">
      <c r="E247" s="39"/>
      <c r="F247" s="39"/>
      <c r="J247" s="48"/>
    </row>
    <row r="248" spans="5:10" s="38" customFormat="1">
      <c r="E248" s="39"/>
      <c r="F248" s="39"/>
      <c r="J248" s="48"/>
    </row>
    <row r="249" spans="5:10" s="38" customFormat="1">
      <c r="E249" s="39"/>
      <c r="F249" s="39"/>
      <c r="J249" s="48"/>
    </row>
    <row r="250" spans="5:10" s="38" customFormat="1">
      <c r="E250" s="39"/>
      <c r="F250" s="39"/>
      <c r="J250" s="48"/>
    </row>
    <row r="251" spans="5:10" s="38" customFormat="1">
      <c r="E251" s="39"/>
      <c r="F251" s="39"/>
      <c r="J251" s="48"/>
    </row>
    <row r="252" spans="5:10" s="38" customFormat="1">
      <c r="E252" s="39"/>
      <c r="F252" s="39"/>
      <c r="J252" s="48"/>
    </row>
    <row r="253" spans="5:10" s="38" customFormat="1">
      <c r="E253" s="39"/>
      <c r="F253" s="39"/>
      <c r="J253" s="48"/>
    </row>
    <row r="254" spans="5:10" s="38" customFormat="1">
      <c r="E254" s="39"/>
      <c r="F254" s="39"/>
      <c r="J254" s="48"/>
    </row>
    <row r="255" spans="5:10" s="38" customFormat="1">
      <c r="E255" s="39"/>
      <c r="F255" s="39"/>
      <c r="J255" s="48"/>
    </row>
    <row r="256" spans="5:10" s="38" customFormat="1">
      <c r="E256" s="39"/>
      <c r="F256" s="39"/>
      <c r="J256" s="48"/>
    </row>
    <row r="257" spans="5:10" s="38" customFormat="1">
      <c r="E257" s="39"/>
      <c r="F257" s="39"/>
      <c r="J257" s="48"/>
    </row>
    <row r="258" spans="5:10" s="38" customFormat="1">
      <c r="E258" s="39"/>
      <c r="F258" s="39"/>
      <c r="J258" s="48"/>
    </row>
    <row r="259" spans="5:10" s="38" customFormat="1">
      <c r="E259" s="39"/>
      <c r="F259" s="39"/>
      <c r="J259" s="48"/>
    </row>
    <row r="260" spans="5:10" s="38" customFormat="1">
      <c r="E260" s="39"/>
      <c r="F260" s="39"/>
      <c r="J260" s="48"/>
    </row>
    <row r="261" spans="5:10" s="38" customFormat="1">
      <c r="E261" s="39"/>
      <c r="F261" s="39"/>
      <c r="J261" s="48"/>
    </row>
    <row r="262" spans="5:10" s="38" customFormat="1">
      <c r="E262" s="39"/>
      <c r="F262" s="39"/>
      <c r="J262" s="48"/>
    </row>
    <row r="263" spans="5:10" s="38" customFormat="1">
      <c r="E263" s="39"/>
      <c r="F263" s="39"/>
      <c r="J263" s="48"/>
    </row>
    <row r="264" spans="5:10" s="38" customFormat="1">
      <c r="E264" s="39"/>
      <c r="F264" s="39"/>
      <c r="J264" s="48"/>
    </row>
    <row r="265" spans="5:10" s="38" customFormat="1">
      <c r="E265" s="39"/>
      <c r="F265" s="39"/>
      <c r="J265" s="48"/>
    </row>
    <row r="266" spans="5:10" s="38" customFormat="1">
      <c r="E266" s="39"/>
      <c r="F266" s="39"/>
      <c r="J266" s="48"/>
    </row>
    <row r="267" spans="5:10" s="38" customFormat="1">
      <c r="E267" s="39"/>
      <c r="F267" s="39"/>
      <c r="J267" s="48"/>
    </row>
    <row r="268" spans="5:10" s="38" customFormat="1">
      <c r="E268" s="39"/>
      <c r="F268" s="39"/>
      <c r="J268" s="48"/>
    </row>
    <row r="269" spans="5:10" s="38" customFormat="1">
      <c r="E269" s="39"/>
      <c r="F269" s="39"/>
      <c r="J269" s="48"/>
    </row>
    <row r="270" spans="5:10" s="38" customFormat="1">
      <c r="E270" s="39"/>
      <c r="F270" s="39"/>
      <c r="J270" s="48"/>
    </row>
    <row r="271" spans="5:10" s="38" customFormat="1">
      <c r="E271" s="39"/>
      <c r="F271" s="39"/>
      <c r="J271" s="48"/>
    </row>
    <row r="272" spans="5:10" s="38" customFormat="1">
      <c r="E272" s="39"/>
      <c r="F272" s="39"/>
      <c r="J272" s="48"/>
    </row>
    <row r="273" spans="5:10" s="38" customFormat="1">
      <c r="E273" s="39"/>
      <c r="F273" s="39"/>
      <c r="J273" s="48"/>
    </row>
    <row r="274" spans="5:10" s="38" customFormat="1">
      <c r="E274" s="39"/>
      <c r="F274" s="39"/>
      <c r="J274" s="48"/>
    </row>
    <row r="275" spans="5:10" s="38" customFormat="1">
      <c r="E275" s="39"/>
      <c r="F275" s="39"/>
      <c r="J275" s="48"/>
    </row>
    <row r="276" spans="5:10" s="38" customFormat="1">
      <c r="E276" s="39"/>
      <c r="F276" s="39"/>
      <c r="J276" s="48"/>
    </row>
    <row r="277" spans="5:10" s="38" customFormat="1">
      <c r="E277" s="39"/>
      <c r="F277" s="39"/>
      <c r="J277" s="48"/>
    </row>
    <row r="278" spans="5:10" s="38" customFormat="1">
      <c r="E278" s="39"/>
      <c r="F278" s="39"/>
      <c r="J278" s="48"/>
    </row>
    <row r="279" spans="5:10" s="38" customFormat="1">
      <c r="E279" s="39"/>
      <c r="F279" s="39"/>
      <c r="J279" s="48"/>
    </row>
    <row r="280" spans="5:10" s="38" customFormat="1">
      <c r="E280" s="39"/>
      <c r="F280" s="39"/>
      <c r="J280" s="48"/>
    </row>
    <row r="281" spans="5:10" s="38" customFormat="1">
      <c r="E281" s="39"/>
      <c r="F281" s="39"/>
      <c r="J281" s="48"/>
    </row>
    <row r="282" spans="5:10" s="38" customFormat="1">
      <c r="E282" s="39"/>
      <c r="F282" s="39"/>
      <c r="J282" s="48"/>
    </row>
    <row r="283" spans="5:10" s="38" customFormat="1">
      <c r="E283" s="39"/>
      <c r="F283" s="39"/>
      <c r="J283" s="48"/>
    </row>
    <row r="284" spans="5:10" s="38" customFormat="1">
      <c r="E284" s="39"/>
      <c r="F284" s="39"/>
      <c r="J284" s="48"/>
    </row>
    <row r="285" spans="5:10" s="38" customFormat="1">
      <c r="E285" s="39"/>
      <c r="F285" s="39"/>
      <c r="J285" s="48"/>
    </row>
    <row r="286" spans="5:10" s="38" customFormat="1">
      <c r="E286" s="39"/>
      <c r="F286" s="39"/>
      <c r="J286" s="48"/>
    </row>
    <row r="287" spans="5:10" s="38" customFormat="1">
      <c r="E287" s="39"/>
      <c r="F287" s="39"/>
      <c r="J287" s="48"/>
    </row>
    <row r="288" spans="5:10" s="38" customFormat="1">
      <c r="E288" s="39"/>
      <c r="F288" s="39"/>
      <c r="J288" s="48"/>
    </row>
    <row r="289" spans="5:10" s="38" customFormat="1">
      <c r="E289" s="39"/>
      <c r="F289" s="39"/>
      <c r="J289" s="48"/>
    </row>
    <row r="290" spans="5:10" s="38" customFormat="1">
      <c r="E290" s="39"/>
      <c r="F290" s="39"/>
      <c r="J290" s="48"/>
    </row>
    <row r="291" spans="5:10" s="38" customFormat="1">
      <c r="E291" s="39"/>
      <c r="F291" s="39"/>
      <c r="J291" s="48"/>
    </row>
    <row r="292" spans="5:10" s="38" customFormat="1">
      <c r="E292" s="39"/>
      <c r="F292" s="39"/>
      <c r="J292" s="48"/>
    </row>
    <row r="293" spans="5:10" s="38" customFormat="1">
      <c r="E293" s="39"/>
      <c r="F293" s="39"/>
      <c r="J293" s="48"/>
    </row>
    <row r="294" spans="5:10" s="38" customFormat="1">
      <c r="E294" s="39"/>
      <c r="F294" s="39"/>
      <c r="J294" s="48"/>
    </row>
    <row r="295" spans="5:10" s="38" customFormat="1">
      <c r="E295" s="39"/>
      <c r="F295" s="39"/>
      <c r="J295" s="48"/>
    </row>
    <row r="296" spans="5:10" s="38" customFormat="1">
      <c r="E296" s="39"/>
      <c r="F296" s="39"/>
      <c r="J296" s="48"/>
    </row>
    <row r="297" spans="5:10" s="38" customFormat="1">
      <c r="E297" s="39"/>
      <c r="F297" s="39"/>
      <c r="J297" s="48"/>
    </row>
    <row r="298" spans="5:10" s="38" customFormat="1">
      <c r="E298" s="39"/>
      <c r="F298" s="39"/>
      <c r="J298" s="48"/>
    </row>
    <row r="299" spans="5:10" s="38" customFormat="1">
      <c r="E299" s="39"/>
      <c r="F299" s="39"/>
      <c r="J299" s="48"/>
    </row>
    <row r="300" spans="5:10" s="38" customFormat="1">
      <c r="E300" s="39"/>
      <c r="F300" s="39"/>
      <c r="J300" s="48"/>
    </row>
    <row r="301" spans="5:10" s="38" customFormat="1">
      <c r="E301" s="39"/>
      <c r="F301" s="39"/>
      <c r="J301" s="48"/>
    </row>
    <row r="302" spans="5:10" s="38" customFormat="1">
      <c r="E302" s="39"/>
      <c r="F302" s="39"/>
      <c r="J302" s="48"/>
    </row>
    <row r="303" spans="5:10" s="38" customFormat="1">
      <c r="E303" s="39"/>
      <c r="F303" s="39"/>
      <c r="J303" s="48"/>
    </row>
    <row r="304" spans="5:10" s="38" customFormat="1">
      <c r="E304" s="39"/>
      <c r="F304" s="39"/>
      <c r="J304" s="48"/>
    </row>
    <row r="305" spans="5:10" s="38" customFormat="1">
      <c r="E305" s="39"/>
      <c r="F305" s="39"/>
      <c r="J305" s="48"/>
    </row>
    <row r="306" spans="5:10" s="38" customFormat="1">
      <c r="E306" s="39"/>
      <c r="F306" s="39"/>
      <c r="J306" s="48"/>
    </row>
    <row r="307" spans="5:10" s="38" customFormat="1">
      <c r="E307" s="39"/>
      <c r="F307" s="39"/>
      <c r="J307" s="48"/>
    </row>
    <row r="308" spans="5:10" s="38" customFormat="1">
      <c r="E308" s="39"/>
      <c r="F308" s="39"/>
      <c r="J308" s="48"/>
    </row>
    <row r="309" spans="5:10" s="38" customFormat="1">
      <c r="E309" s="39"/>
      <c r="F309" s="39"/>
      <c r="J309" s="48"/>
    </row>
    <row r="310" spans="5:10" s="38" customFormat="1">
      <c r="E310" s="39"/>
      <c r="F310" s="39"/>
      <c r="J310" s="48"/>
    </row>
    <row r="311" spans="5:10" s="38" customFormat="1">
      <c r="E311" s="39"/>
      <c r="F311" s="39"/>
      <c r="J311" s="48"/>
    </row>
    <row r="312" spans="5:10" s="38" customFormat="1">
      <c r="E312" s="39"/>
      <c r="F312" s="39"/>
      <c r="J312" s="48"/>
    </row>
    <row r="313" spans="5:10" s="38" customFormat="1">
      <c r="E313" s="39"/>
      <c r="F313" s="39"/>
      <c r="J313" s="48"/>
    </row>
    <row r="314" spans="5:10" s="38" customFormat="1">
      <c r="E314" s="39"/>
      <c r="F314" s="39"/>
      <c r="J314" s="48"/>
    </row>
    <row r="315" spans="5:10" s="38" customFormat="1">
      <c r="E315" s="39"/>
      <c r="F315" s="39"/>
      <c r="J315" s="48"/>
    </row>
    <row r="316" spans="5:10" s="38" customFormat="1">
      <c r="E316" s="39"/>
      <c r="F316" s="39"/>
      <c r="J316" s="48"/>
    </row>
    <row r="317" spans="5:10" s="38" customFormat="1">
      <c r="E317" s="39"/>
      <c r="F317" s="39"/>
      <c r="J317" s="48"/>
    </row>
    <row r="318" spans="5:10" s="38" customFormat="1">
      <c r="E318" s="39"/>
      <c r="F318" s="39"/>
      <c r="J318" s="48"/>
    </row>
    <row r="319" spans="5:10" s="38" customFormat="1">
      <c r="E319" s="39"/>
      <c r="F319" s="39"/>
      <c r="J319" s="48"/>
    </row>
    <row r="320" spans="5:10" s="38" customFormat="1">
      <c r="E320" s="39"/>
      <c r="F320" s="39"/>
      <c r="J320" s="48"/>
    </row>
    <row r="321" spans="5:10" s="38" customFormat="1">
      <c r="E321" s="39"/>
      <c r="F321" s="39"/>
      <c r="J321" s="48"/>
    </row>
    <row r="322" spans="5:10" s="38" customFormat="1">
      <c r="E322" s="39"/>
      <c r="F322" s="39"/>
      <c r="J322" s="48"/>
    </row>
    <row r="323" spans="5:10" s="38" customFormat="1">
      <c r="E323" s="39"/>
      <c r="F323" s="39"/>
      <c r="J323" s="48"/>
    </row>
    <row r="324" spans="5:10" s="38" customFormat="1">
      <c r="E324" s="39"/>
      <c r="F324" s="39"/>
      <c r="J324" s="48"/>
    </row>
    <row r="325" spans="5:10" s="38" customFormat="1">
      <c r="E325" s="39"/>
      <c r="F325" s="39"/>
      <c r="J325" s="48"/>
    </row>
    <row r="326" spans="5:10" s="38" customFormat="1">
      <c r="E326" s="39"/>
      <c r="F326" s="39"/>
      <c r="J326" s="48"/>
    </row>
    <row r="327" spans="5:10" s="38" customFormat="1">
      <c r="E327" s="39"/>
      <c r="F327" s="39"/>
      <c r="J327" s="48"/>
    </row>
    <row r="328" spans="5:10" s="38" customFormat="1">
      <c r="E328" s="39"/>
      <c r="F328" s="39"/>
      <c r="J328" s="48"/>
    </row>
    <row r="329" spans="5:10" s="38" customFormat="1">
      <c r="E329" s="39"/>
      <c r="F329" s="39"/>
      <c r="J329" s="48"/>
    </row>
    <row r="330" spans="5:10" s="38" customFormat="1">
      <c r="E330" s="39"/>
      <c r="F330" s="39"/>
      <c r="J330" s="48"/>
    </row>
    <row r="331" spans="5:10" s="38" customFormat="1">
      <c r="E331" s="39"/>
      <c r="F331" s="39"/>
      <c r="J331" s="48"/>
    </row>
    <row r="332" spans="5:10" s="38" customFormat="1">
      <c r="E332" s="39"/>
      <c r="F332" s="39"/>
      <c r="J332" s="48"/>
    </row>
    <row r="333" spans="5:10" s="38" customFormat="1">
      <c r="E333" s="39"/>
      <c r="F333" s="39"/>
      <c r="J333" s="48"/>
    </row>
    <row r="334" spans="5:10" s="38" customFormat="1">
      <c r="E334" s="39"/>
      <c r="F334" s="39"/>
      <c r="J334" s="48"/>
    </row>
    <row r="335" spans="5:10" s="38" customFormat="1">
      <c r="E335" s="39"/>
      <c r="F335" s="39"/>
      <c r="J335" s="48"/>
    </row>
    <row r="336" spans="5:10" s="38" customFormat="1">
      <c r="E336" s="39"/>
      <c r="F336" s="39"/>
      <c r="J336" s="48"/>
    </row>
    <row r="337" spans="5:10" s="38" customFormat="1">
      <c r="E337" s="39"/>
      <c r="F337" s="39"/>
      <c r="J337" s="48"/>
    </row>
    <row r="338" spans="5:10" s="38" customFormat="1">
      <c r="E338" s="39"/>
      <c r="F338" s="39"/>
      <c r="J338" s="48"/>
    </row>
    <row r="339" spans="5:10" s="38" customFormat="1">
      <c r="E339" s="39"/>
      <c r="F339" s="39"/>
      <c r="J339" s="48"/>
    </row>
    <row r="340" spans="5:10" s="38" customFormat="1">
      <c r="E340" s="39"/>
      <c r="F340" s="39"/>
      <c r="J340" s="48"/>
    </row>
    <row r="341" spans="5:10" s="38" customFormat="1">
      <c r="E341" s="39"/>
      <c r="F341" s="39"/>
      <c r="J341" s="48"/>
    </row>
    <row r="342" spans="5:10" s="38" customFormat="1">
      <c r="E342" s="39"/>
      <c r="F342" s="39"/>
      <c r="J342" s="48"/>
    </row>
    <row r="343" spans="5:10" s="38" customFormat="1">
      <c r="E343" s="39"/>
      <c r="F343" s="39"/>
      <c r="J343" s="48"/>
    </row>
    <row r="344" spans="5:10" s="38" customFormat="1">
      <c r="E344" s="39"/>
      <c r="F344" s="39"/>
      <c r="J344" s="48"/>
    </row>
    <row r="345" spans="5:10" s="38" customFormat="1">
      <c r="E345" s="39"/>
      <c r="F345" s="39"/>
      <c r="J345" s="48"/>
    </row>
    <row r="346" spans="5:10" s="38" customFormat="1">
      <c r="E346" s="39"/>
      <c r="F346" s="39"/>
      <c r="J346" s="48"/>
    </row>
    <row r="347" spans="5:10" s="38" customFormat="1">
      <c r="E347" s="39"/>
      <c r="F347" s="39"/>
      <c r="J347" s="48"/>
    </row>
    <row r="348" spans="5:10" s="38" customFormat="1">
      <c r="E348" s="39"/>
      <c r="F348" s="39"/>
      <c r="J348" s="48"/>
    </row>
    <row r="349" spans="5:10" s="38" customFormat="1">
      <c r="E349" s="39"/>
      <c r="F349" s="39"/>
      <c r="J349" s="48"/>
    </row>
    <row r="350" spans="5:10" s="38" customFormat="1">
      <c r="E350" s="39"/>
      <c r="F350" s="39"/>
      <c r="J350" s="48"/>
    </row>
    <row r="351" spans="5:10" s="38" customFormat="1">
      <c r="E351" s="39"/>
      <c r="F351" s="39"/>
      <c r="J351" s="48"/>
    </row>
    <row r="352" spans="5:10" s="38" customFormat="1">
      <c r="E352" s="39"/>
      <c r="F352" s="39"/>
      <c r="J352" s="48"/>
    </row>
    <row r="353" spans="5:10" s="38" customFormat="1">
      <c r="E353" s="39"/>
      <c r="F353" s="39"/>
      <c r="J353" s="48"/>
    </row>
    <row r="354" spans="5:10" s="38" customFormat="1">
      <c r="E354" s="39"/>
      <c r="F354" s="39"/>
      <c r="J354" s="48"/>
    </row>
    <row r="355" spans="5:10" s="38" customFormat="1">
      <c r="E355" s="39"/>
      <c r="F355" s="39"/>
      <c r="J355" s="48"/>
    </row>
    <row r="356" spans="5:10" s="38" customFormat="1">
      <c r="E356" s="39"/>
      <c r="F356" s="39"/>
      <c r="J356" s="48"/>
    </row>
    <row r="357" spans="5:10" s="38" customFormat="1">
      <c r="E357" s="39"/>
      <c r="F357" s="39"/>
      <c r="J357" s="48"/>
    </row>
    <row r="358" spans="5:10" s="38" customFormat="1">
      <c r="E358" s="39"/>
      <c r="F358" s="39"/>
      <c r="J358" s="48"/>
    </row>
    <row r="359" spans="5:10" s="38" customFormat="1">
      <c r="E359" s="39"/>
      <c r="F359" s="39"/>
      <c r="J359" s="48"/>
    </row>
    <row r="360" spans="5:10" s="38" customFormat="1">
      <c r="E360" s="39"/>
      <c r="F360" s="39"/>
      <c r="J360" s="48"/>
    </row>
    <row r="361" spans="5:10" s="38" customFormat="1">
      <c r="E361" s="39"/>
      <c r="F361" s="39"/>
      <c r="J361" s="48"/>
    </row>
    <row r="362" spans="5:10" s="38" customFormat="1">
      <c r="E362" s="39"/>
      <c r="F362" s="39"/>
      <c r="J362" s="48"/>
    </row>
    <row r="363" spans="5:10" s="38" customFormat="1">
      <c r="E363" s="39"/>
      <c r="F363" s="39"/>
      <c r="J363" s="48"/>
    </row>
    <row r="364" spans="5:10" s="38" customFormat="1">
      <c r="E364" s="39"/>
      <c r="F364" s="39"/>
      <c r="J364" s="48"/>
    </row>
    <row r="365" spans="5:10" s="38" customFormat="1">
      <c r="E365" s="39"/>
      <c r="F365" s="39"/>
      <c r="J365" s="48"/>
    </row>
    <row r="366" spans="5:10" s="38" customFormat="1">
      <c r="E366" s="39"/>
      <c r="F366" s="39"/>
      <c r="J366" s="48"/>
    </row>
    <row r="367" spans="5:10" s="38" customFormat="1">
      <c r="E367" s="39"/>
      <c r="F367" s="39"/>
      <c r="J367" s="48"/>
    </row>
    <row r="368" spans="5:10" s="38" customFormat="1">
      <c r="E368" s="39"/>
      <c r="F368" s="39"/>
      <c r="J368" s="48"/>
    </row>
    <row r="369" spans="5:10" s="38" customFormat="1">
      <c r="E369" s="39"/>
      <c r="F369" s="39"/>
      <c r="J369" s="48"/>
    </row>
    <row r="370" spans="5:10" s="38" customFormat="1">
      <c r="E370" s="39"/>
      <c r="F370" s="39"/>
      <c r="J370" s="48"/>
    </row>
    <row r="371" spans="5:10" s="38" customFormat="1">
      <c r="E371" s="39"/>
      <c r="F371" s="39"/>
      <c r="J371" s="48"/>
    </row>
    <row r="372" spans="5:10" s="38" customFormat="1">
      <c r="E372" s="39"/>
      <c r="F372" s="39"/>
      <c r="J372" s="48"/>
    </row>
    <row r="373" spans="5:10" s="38" customFormat="1">
      <c r="E373" s="39"/>
      <c r="F373" s="39"/>
      <c r="J373" s="48"/>
    </row>
    <row r="374" spans="5:10" s="38" customFormat="1">
      <c r="E374" s="39"/>
      <c r="F374" s="39"/>
      <c r="J374" s="48"/>
    </row>
    <row r="375" spans="5:10" s="38" customFormat="1">
      <c r="E375" s="39"/>
      <c r="F375" s="39"/>
      <c r="J375" s="48"/>
    </row>
    <row r="376" spans="5:10" s="38" customFormat="1">
      <c r="E376" s="39"/>
      <c r="F376" s="39"/>
      <c r="J376" s="48"/>
    </row>
    <row r="377" spans="5:10" s="38" customFormat="1">
      <c r="E377" s="39"/>
      <c r="F377" s="39"/>
      <c r="J377" s="48"/>
    </row>
    <row r="378" spans="5:10" s="38" customFormat="1">
      <c r="E378" s="39"/>
      <c r="F378" s="39"/>
      <c r="J378" s="48"/>
    </row>
    <row r="379" spans="5:10" s="38" customFormat="1">
      <c r="E379" s="39"/>
      <c r="F379" s="39"/>
      <c r="J379" s="48"/>
    </row>
    <row r="380" spans="5:10" s="38" customFormat="1">
      <c r="E380" s="39"/>
      <c r="F380" s="39"/>
      <c r="J380" s="48"/>
    </row>
    <row r="381" spans="5:10" s="38" customFormat="1">
      <c r="E381" s="39"/>
      <c r="F381" s="39"/>
      <c r="J381" s="48"/>
    </row>
    <row r="382" spans="5:10" s="38" customFormat="1">
      <c r="E382" s="39"/>
      <c r="F382" s="39"/>
      <c r="J382" s="48"/>
    </row>
    <row r="383" spans="5:10" s="38" customFormat="1">
      <c r="E383" s="39"/>
      <c r="F383" s="39"/>
      <c r="J383" s="48"/>
    </row>
    <row r="384" spans="5:10" s="38" customFormat="1">
      <c r="E384" s="39"/>
      <c r="F384" s="39"/>
      <c r="J384" s="48"/>
    </row>
    <row r="385" spans="5:10" s="38" customFormat="1">
      <c r="E385" s="39"/>
      <c r="F385" s="39"/>
      <c r="J385" s="48"/>
    </row>
    <row r="386" spans="5:10" s="38" customFormat="1">
      <c r="E386" s="39"/>
      <c r="F386" s="39"/>
      <c r="J386" s="48"/>
    </row>
    <row r="387" spans="5:10" s="38" customFormat="1">
      <c r="E387" s="39"/>
      <c r="F387" s="39"/>
      <c r="J387" s="48"/>
    </row>
    <row r="388" spans="5:10" s="38" customFormat="1">
      <c r="E388" s="39"/>
      <c r="F388" s="39"/>
      <c r="J388" s="48"/>
    </row>
    <row r="389" spans="5:10" s="38" customFormat="1">
      <c r="E389" s="39"/>
      <c r="F389" s="39"/>
      <c r="J389" s="48"/>
    </row>
    <row r="390" spans="5:10" s="38" customFormat="1">
      <c r="E390" s="39"/>
      <c r="F390" s="39"/>
      <c r="J390" s="48"/>
    </row>
    <row r="391" spans="5:10" s="38" customFormat="1">
      <c r="E391" s="39"/>
      <c r="F391" s="39"/>
      <c r="J391" s="48"/>
    </row>
    <row r="392" spans="5:10" s="38" customFormat="1">
      <c r="E392" s="39"/>
      <c r="F392" s="39"/>
      <c r="J392" s="48"/>
    </row>
    <row r="393" spans="5:10" s="38" customFormat="1">
      <c r="E393" s="39"/>
      <c r="F393" s="39"/>
      <c r="J393" s="48"/>
    </row>
    <row r="394" spans="5:10" s="38" customFormat="1">
      <c r="E394" s="39"/>
      <c r="F394" s="39"/>
      <c r="J394" s="48"/>
    </row>
    <row r="395" spans="5:10" s="38" customFormat="1">
      <c r="E395" s="39"/>
      <c r="F395" s="39"/>
      <c r="J395" s="48"/>
    </row>
    <row r="396" spans="5:10" s="38" customFormat="1">
      <c r="E396" s="39"/>
      <c r="F396" s="39"/>
      <c r="J396" s="48"/>
    </row>
    <row r="397" spans="5:10" s="38" customFormat="1">
      <c r="E397" s="39"/>
      <c r="F397" s="39"/>
      <c r="J397" s="48"/>
    </row>
    <row r="398" spans="5:10" s="38" customFormat="1">
      <c r="E398" s="39"/>
      <c r="F398" s="39"/>
      <c r="J398" s="48"/>
    </row>
    <row r="399" spans="5:10" s="38" customFormat="1">
      <c r="E399" s="39"/>
      <c r="F399" s="39"/>
      <c r="J399" s="48"/>
    </row>
    <row r="400" spans="5:10" s="38" customFormat="1">
      <c r="E400" s="39"/>
      <c r="F400" s="39"/>
      <c r="J400" s="48"/>
    </row>
    <row r="401" spans="5:10" s="38" customFormat="1">
      <c r="E401" s="39"/>
      <c r="F401" s="39"/>
      <c r="J401" s="48"/>
    </row>
    <row r="402" spans="5:10" s="38" customFormat="1">
      <c r="E402" s="39"/>
      <c r="F402" s="39"/>
      <c r="J402" s="48"/>
    </row>
    <row r="403" spans="5:10" s="38" customFormat="1">
      <c r="E403" s="39"/>
      <c r="F403" s="39"/>
      <c r="J403" s="48"/>
    </row>
    <row r="404" spans="5:10" s="38" customFormat="1">
      <c r="E404" s="39"/>
      <c r="F404" s="39"/>
      <c r="J404" s="48"/>
    </row>
    <row r="405" spans="5:10" s="38" customFormat="1">
      <c r="E405" s="39"/>
      <c r="F405" s="39"/>
      <c r="J405" s="48"/>
    </row>
    <row r="406" spans="5:10" s="38" customFormat="1">
      <c r="E406" s="39"/>
      <c r="F406" s="39"/>
      <c r="J406" s="48"/>
    </row>
    <row r="407" spans="5:10" s="38" customFormat="1">
      <c r="E407" s="39"/>
      <c r="F407" s="39"/>
      <c r="J407" s="48"/>
    </row>
    <row r="408" spans="5:10" s="38" customFormat="1">
      <c r="E408" s="39"/>
      <c r="F408" s="39"/>
      <c r="J408" s="48"/>
    </row>
    <row r="409" spans="5:10" s="38" customFormat="1">
      <c r="E409" s="39"/>
      <c r="F409" s="39"/>
      <c r="J409" s="48"/>
    </row>
    <row r="410" spans="5:10" s="38" customFormat="1">
      <c r="E410" s="39"/>
      <c r="F410" s="39"/>
      <c r="J410" s="48"/>
    </row>
    <row r="411" spans="5:10" s="38" customFormat="1">
      <c r="E411" s="39"/>
      <c r="F411" s="39"/>
      <c r="J411" s="48"/>
    </row>
    <row r="412" spans="5:10" s="38" customFormat="1">
      <c r="E412" s="39"/>
      <c r="F412" s="39"/>
      <c r="J412" s="48"/>
    </row>
    <row r="413" spans="5:10" s="38" customFormat="1">
      <c r="E413" s="39"/>
      <c r="F413" s="39"/>
      <c r="J413" s="48"/>
    </row>
    <row r="414" spans="5:10" s="38" customFormat="1">
      <c r="E414" s="39"/>
      <c r="F414" s="39"/>
      <c r="J414" s="48"/>
    </row>
    <row r="415" spans="5:10" s="38" customFormat="1">
      <c r="E415" s="39"/>
      <c r="F415" s="39"/>
      <c r="J415" s="48"/>
    </row>
    <row r="416" spans="5:10" s="38" customFormat="1">
      <c r="E416" s="39"/>
      <c r="F416" s="39"/>
      <c r="J416" s="48"/>
    </row>
    <row r="417" spans="5:10" s="38" customFormat="1">
      <c r="E417" s="39"/>
      <c r="F417" s="39"/>
      <c r="J417" s="48"/>
    </row>
    <row r="418" spans="5:10" s="38" customFormat="1">
      <c r="E418" s="39"/>
      <c r="F418" s="39"/>
      <c r="J418" s="48"/>
    </row>
    <row r="419" spans="5:10" s="38" customFormat="1">
      <c r="E419" s="39"/>
      <c r="F419" s="39"/>
      <c r="J419" s="48"/>
    </row>
    <row r="420" spans="5:10" s="38" customFormat="1">
      <c r="E420" s="39"/>
      <c r="F420" s="39"/>
      <c r="J420" s="48"/>
    </row>
    <row r="421" spans="5:10" s="38" customFormat="1">
      <c r="E421" s="39"/>
      <c r="F421" s="39"/>
      <c r="J421" s="48"/>
    </row>
    <row r="422" spans="5:10" s="38" customFormat="1">
      <c r="E422" s="39"/>
      <c r="F422" s="39"/>
      <c r="J422" s="48"/>
    </row>
    <row r="423" spans="5:10" s="38" customFormat="1">
      <c r="E423" s="39"/>
      <c r="F423" s="39"/>
      <c r="J423" s="48"/>
    </row>
    <row r="424" spans="5:10" s="38" customFormat="1">
      <c r="E424" s="39"/>
      <c r="F424" s="39"/>
      <c r="J424" s="48"/>
    </row>
    <row r="425" spans="5:10" s="38" customFormat="1">
      <c r="E425" s="39"/>
      <c r="F425" s="39"/>
      <c r="J425" s="48"/>
    </row>
    <row r="426" spans="5:10" s="38" customFormat="1">
      <c r="E426" s="39"/>
      <c r="F426" s="39"/>
      <c r="J426" s="48"/>
    </row>
    <row r="427" spans="5:10" s="38" customFormat="1">
      <c r="E427" s="39"/>
      <c r="F427" s="39"/>
      <c r="J427" s="48"/>
    </row>
    <row r="428" spans="5:10" s="38" customFormat="1">
      <c r="E428" s="39"/>
      <c r="F428" s="39"/>
      <c r="J428" s="48"/>
    </row>
    <row r="429" spans="5:10" s="38" customFormat="1">
      <c r="E429" s="39"/>
      <c r="F429" s="39"/>
      <c r="J429" s="48"/>
    </row>
    <row r="430" spans="5:10" s="38" customFormat="1">
      <c r="E430" s="39"/>
      <c r="F430" s="39"/>
      <c r="J430" s="48"/>
    </row>
    <row r="431" spans="5:10" s="38" customFormat="1">
      <c r="E431" s="39"/>
      <c r="F431" s="39"/>
      <c r="J431" s="48"/>
    </row>
    <row r="432" spans="5:10" s="38" customFormat="1">
      <c r="E432" s="39"/>
      <c r="F432" s="39"/>
      <c r="J432" s="48"/>
    </row>
    <row r="433" spans="5:10" s="38" customFormat="1">
      <c r="E433" s="39"/>
      <c r="F433" s="39"/>
      <c r="J433" s="48"/>
    </row>
    <row r="434" spans="5:10" s="38" customFormat="1">
      <c r="E434" s="39"/>
      <c r="F434" s="39"/>
      <c r="J434" s="48"/>
    </row>
    <row r="435" spans="5:10" s="38" customFormat="1">
      <c r="E435" s="39"/>
      <c r="F435" s="39"/>
      <c r="J435" s="48"/>
    </row>
    <row r="436" spans="5:10" s="38" customFormat="1">
      <c r="E436" s="39"/>
      <c r="F436" s="39"/>
      <c r="J436" s="48"/>
    </row>
    <row r="437" spans="5:10" s="38" customFormat="1">
      <c r="E437" s="39"/>
      <c r="F437" s="39"/>
      <c r="J437" s="48"/>
    </row>
    <row r="438" spans="5:10" s="38" customFormat="1">
      <c r="E438" s="39"/>
      <c r="F438" s="39"/>
      <c r="J438" s="48"/>
    </row>
    <row r="439" spans="5:10" s="38" customFormat="1">
      <c r="E439" s="39"/>
      <c r="F439" s="39"/>
      <c r="J439" s="48"/>
    </row>
    <row r="440" spans="5:10" s="38" customFormat="1">
      <c r="E440" s="39"/>
      <c r="F440" s="39"/>
      <c r="J440" s="48"/>
    </row>
    <row r="441" spans="5:10" s="38" customFormat="1">
      <c r="E441" s="39"/>
      <c r="F441" s="39"/>
      <c r="J441" s="48"/>
    </row>
    <row r="442" spans="5:10" s="38" customFormat="1">
      <c r="E442" s="39"/>
      <c r="F442" s="39"/>
      <c r="J442" s="48"/>
    </row>
    <row r="443" spans="5:10" s="38" customFormat="1">
      <c r="E443" s="39"/>
      <c r="F443" s="39"/>
      <c r="J443" s="48"/>
    </row>
    <row r="444" spans="5:10" s="38" customFormat="1">
      <c r="E444" s="39"/>
      <c r="F444" s="39"/>
      <c r="J444" s="48"/>
    </row>
    <row r="445" spans="5:10" s="38" customFormat="1">
      <c r="E445" s="39"/>
      <c r="F445" s="39"/>
      <c r="J445" s="48"/>
    </row>
    <row r="446" spans="5:10" s="38" customFormat="1">
      <c r="E446" s="39"/>
      <c r="F446" s="39"/>
      <c r="J446" s="48"/>
    </row>
    <row r="447" spans="5:10" s="38" customFormat="1">
      <c r="E447" s="39"/>
      <c r="F447" s="39"/>
      <c r="J447" s="48"/>
    </row>
    <row r="448" spans="5:10" s="38" customFormat="1">
      <c r="E448" s="39"/>
      <c r="F448" s="39"/>
      <c r="J448" s="48"/>
    </row>
    <row r="449" spans="5:10" s="38" customFormat="1">
      <c r="E449" s="39"/>
      <c r="F449" s="39"/>
      <c r="J449" s="48"/>
    </row>
    <row r="450" spans="5:10" s="38" customFormat="1">
      <c r="E450" s="39"/>
      <c r="F450" s="39"/>
      <c r="J450" s="48"/>
    </row>
    <row r="451" spans="5:10" s="38" customFormat="1">
      <c r="E451" s="39"/>
      <c r="F451" s="39"/>
      <c r="J451" s="48"/>
    </row>
    <row r="452" spans="5:10" s="38" customFormat="1">
      <c r="E452" s="39"/>
      <c r="F452" s="39"/>
      <c r="J452" s="48"/>
    </row>
    <row r="453" spans="5:10" s="38" customFormat="1">
      <c r="E453" s="39"/>
      <c r="F453" s="39"/>
      <c r="J453" s="48"/>
    </row>
    <row r="454" spans="5:10" s="38" customFormat="1">
      <c r="E454" s="39"/>
      <c r="F454" s="39"/>
      <c r="J454" s="48"/>
    </row>
    <row r="455" spans="5:10" s="38" customFormat="1">
      <c r="E455" s="39"/>
      <c r="F455" s="39"/>
      <c r="J455" s="48"/>
    </row>
    <row r="456" spans="5:10" s="38" customFormat="1">
      <c r="E456" s="39"/>
      <c r="F456" s="39"/>
      <c r="J456" s="48"/>
    </row>
    <row r="457" spans="5:10" s="38" customFormat="1">
      <c r="E457" s="39"/>
      <c r="F457" s="39"/>
      <c r="J457" s="48"/>
    </row>
    <row r="458" spans="5:10" s="38" customFormat="1">
      <c r="E458" s="39"/>
      <c r="F458" s="39"/>
      <c r="J458" s="48"/>
    </row>
    <row r="459" spans="5:10" s="38" customFormat="1">
      <c r="E459" s="39"/>
      <c r="F459" s="39"/>
      <c r="J459" s="48"/>
    </row>
    <row r="460" spans="5:10" s="38" customFormat="1">
      <c r="E460" s="39"/>
      <c r="F460" s="39"/>
      <c r="J460" s="48"/>
    </row>
    <row r="461" spans="5:10" s="38" customFormat="1">
      <c r="E461" s="39"/>
      <c r="F461" s="39"/>
      <c r="J461" s="48"/>
    </row>
    <row r="462" spans="5:10" s="38" customFormat="1">
      <c r="E462" s="39"/>
      <c r="F462" s="39"/>
      <c r="J462" s="48"/>
    </row>
    <row r="463" spans="5:10" s="38" customFormat="1">
      <c r="E463" s="39"/>
      <c r="F463" s="39"/>
      <c r="J463" s="48"/>
    </row>
    <row r="464" spans="5:10" s="38" customFormat="1">
      <c r="E464" s="39"/>
      <c r="F464" s="39"/>
      <c r="J464" s="48"/>
    </row>
    <row r="465" spans="5:10" s="38" customFormat="1">
      <c r="E465" s="39"/>
      <c r="F465" s="39"/>
      <c r="J465" s="48"/>
    </row>
    <row r="466" spans="5:10" s="38" customFormat="1">
      <c r="E466" s="39"/>
      <c r="F466" s="39"/>
      <c r="J466" s="48"/>
    </row>
    <row r="467" spans="5:10" s="38" customFormat="1">
      <c r="E467" s="39"/>
      <c r="F467" s="39"/>
      <c r="J467" s="48"/>
    </row>
    <row r="468" spans="5:10" s="38" customFormat="1">
      <c r="E468" s="39"/>
      <c r="F468" s="39"/>
      <c r="J468" s="48"/>
    </row>
    <row r="469" spans="5:10" s="38" customFormat="1">
      <c r="E469" s="39"/>
      <c r="F469" s="39"/>
      <c r="J469" s="48"/>
    </row>
    <row r="470" spans="5:10" s="38" customFormat="1">
      <c r="E470" s="39"/>
      <c r="F470" s="39"/>
      <c r="J470" s="48"/>
    </row>
    <row r="471" spans="5:10" s="38" customFormat="1">
      <c r="E471" s="39"/>
      <c r="F471" s="39"/>
      <c r="J471" s="48"/>
    </row>
    <row r="472" spans="5:10" s="38" customFormat="1">
      <c r="E472" s="39"/>
      <c r="F472" s="39"/>
      <c r="J472" s="48"/>
    </row>
    <row r="473" spans="5:10" s="38" customFormat="1">
      <c r="E473" s="39"/>
      <c r="F473" s="39"/>
      <c r="J473" s="48"/>
    </row>
    <row r="474" spans="5:10" s="38" customFormat="1">
      <c r="E474" s="39"/>
      <c r="F474" s="39"/>
      <c r="J474" s="48"/>
    </row>
    <row r="475" spans="5:10" s="38" customFormat="1">
      <c r="E475" s="39"/>
      <c r="F475" s="39"/>
      <c r="J475" s="48"/>
    </row>
    <row r="476" spans="5:10" s="38" customFormat="1">
      <c r="E476" s="39"/>
      <c r="F476" s="39"/>
      <c r="J476" s="48"/>
    </row>
    <row r="477" spans="5:10" s="38" customFormat="1">
      <c r="E477" s="39"/>
      <c r="F477" s="39"/>
      <c r="J477" s="48"/>
    </row>
    <row r="478" spans="5:10" s="38" customFormat="1">
      <c r="E478" s="39"/>
      <c r="F478" s="39"/>
      <c r="J478" s="48"/>
    </row>
    <row r="479" spans="5:10" s="38" customFormat="1">
      <c r="E479" s="39"/>
      <c r="F479" s="39"/>
      <c r="J479" s="48"/>
    </row>
    <row r="480" spans="5:10" s="38" customFormat="1">
      <c r="E480" s="39"/>
      <c r="F480" s="39"/>
      <c r="J480" s="48"/>
    </row>
    <row r="481" spans="5:10" s="38" customFormat="1">
      <c r="E481" s="39"/>
      <c r="F481" s="39"/>
      <c r="J481" s="48"/>
    </row>
    <row r="482" spans="5:10" s="38" customFormat="1">
      <c r="E482" s="39"/>
      <c r="F482" s="39"/>
      <c r="J482" s="48"/>
    </row>
    <row r="483" spans="5:10" s="38" customFormat="1">
      <c r="E483" s="39"/>
      <c r="F483" s="39"/>
      <c r="J483" s="48"/>
    </row>
    <row r="484" spans="5:10" s="38" customFormat="1">
      <c r="E484" s="39"/>
      <c r="F484" s="39"/>
      <c r="J484" s="48"/>
    </row>
    <row r="485" spans="5:10" s="38" customFormat="1">
      <c r="E485" s="39"/>
      <c r="F485" s="39"/>
      <c r="J485" s="48"/>
    </row>
    <row r="486" spans="5:10" s="38" customFormat="1">
      <c r="E486" s="39"/>
      <c r="F486" s="39"/>
      <c r="J486" s="48"/>
    </row>
    <row r="487" spans="5:10" s="38" customFormat="1">
      <c r="E487" s="39"/>
      <c r="F487" s="39"/>
      <c r="J487" s="48"/>
    </row>
    <row r="488" spans="5:10" s="38" customFormat="1">
      <c r="E488" s="39"/>
      <c r="F488" s="39"/>
      <c r="J488" s="48"/>
    </row>
    <row r="489" spans="5:10" s="38" customFormat="1">
      <c r="E489" s="39"/>
      <c r="F489" s="39"/>
      <c r="J489" s="48"/>
    </row>
    <row r="490" spans="5:10" s="38" customFormat="1">
      <c r="E490" s="39"/>
      <c r="F490" s="39"/>
      <c r="J490" s="48"/>
    </row>
    <row r="491" spans="5:10" s="38" customFormat="1">
      <c r="E491" s="39"/>
      <c r="F491" s="39"/>
      <c r="J491" s="48"/>
    </row>
    <row r="492" spans="5:10" s="38" customFormat="1">
      <c r="E492" s="39"/>
      <c r="F492" s="39"/>
      <c r="J492" s="48"/>
    </row>
    <row r="493" spans="5:10" s="38" customFormat="1">
      <c r="E493" s="39"/>
      <c r="F493" s="39"/>
      <c r="J493" s="48"/>
    </row>
    <row r="494" spans="5:10" s="38" customFormat="1">
      <c r="E494" s="39"/>
      <c r="F494" s="39"/>
      <c r="J494" s="48"/>
    </row>
    <row r="495" spans="5:10" s="38" customFormat="1">
      <c r="E495" s="39"/>
      <c r="F495" s="39"/>
      <c r="J495" s="48"/>
    </row>
    <row r="496" spans="5:10" s="38" customFormat="1">
      <c r="E496" s="39"/>
      <c r="F496" s="39"/>
      <c r="J496" s="48"/>
    </row>
    <row r="497" spans="5:10" s="38" customFormat="1">
      <c r="E497" s="39"/>
      <c r="F497" s="39"/>
      <c r="J497" s="48"/>
    </row>
    <row r="498" spans="5:10" s="38" customFormat="1">
      <c r="E498" s="39"/>
      <c r="F498" s="39"/>
      <c r="J498" s="48"/>
    </row>
    <row r="499" spans="5:10" s="38" customFormat="1">
      <c r="E499" s="39"/>
      <c r="F499" s="39"/>
      <c r="J499" s="48"/>
    </row>
    <row r="500" spans="5:10" s="38" customFormat="1">
      <c r="E500" s="39"/>
      <c r="F500" s="39"/>
      <c r="J500" s="48"/>
    </row>
    <row r="501" spans="5:10" s="38" customFormat="1">
      <c r="E501" s="39"/>
      <c r="F501" s="39"/>
      <c r="J501" s="48"/>
    </row>
    <row r="502" spans="5:10" s="38" customFormat="1">
      <c r="E502" s="39"/>
      <c r="F502" s="39"/>
      <c r="J502" s="48"/>
    </row>
    <row r="503" spans="5:10" s="38" customFormat="1">
      <c r="E503" s="39"/>
      <c r="F503" s="39"/>
      <c r="J503" s="48"/>
    </row>
    <row r="504" spans="5:10" s="38" customFormat="1">
      <c r="E504" s="39"/>
      <c r="F504" s="39"/>
      <c r="J504" s="48"/>
    </row>
    <row r="505" spans="5:10" s="38" customFormat="1">
      <c r="E505" s="39"/>
      <c r="F505" s="39"/>
      <c r="J505" s="48"/>
    </row>
    <row r="506" spans="5:10" s="38" customFormat="1">
      <c r="E506" s="39"/>
      <c r="F506" s="39"/>
      <c r="J506" s="48"/>
    </row>
    <row r="507" spans="5:10" s="38" customFormat="1">
      <c r="E507" s="39"/>
      <c r="F507" s="39"/>
      <c r="J507" s="48"/>
    </row>
    <row r="508" spans="5:10" s="38" customFormat="1">
      <c r="E508" s="39"/>
      <c r="F508" s="39"/>
      <c r="J508" s="48"/>
    </row>
    <row r="509" spans="5:10" s="38" customFormat="1">
      <c r="E509" s="39"/>
      <c r="F509" s="39"/>
      <c r="J509" s="48"/>
    </row>
  </sheetData>
  <mergeCells count="256">
    <mergeCell ref="B124:C124"/>
    <mergeCell ref="B125:C125"/>
    <mergeCell ref="B116:C116"/>
    <mergeCell ref="B117:C117"/>
    <mergeCell ref="B118:C118"/>
    <mergeCell ref="A217:I217"/>
    <mergeCell ref="A218:I218"/>
    <mergeCell ref="A219:I219"/>
    <mergeCell ref="C189:E189"/>
    <mergeCell ref="C190:E190"/>
    <mergeCell ref="F189:G189"/>
    <mergeCell ref="F190:G190"/>
    <mergeCell ref="A205:C205"/>
    <mergeCell ref="D205:F205"/>
    <mergeCell ref="G205:H205"/>
    <mergeCell ref="A206:C206"/>
    <mergeCell ref="D206:F206"/>
    <mergeCell ref="G206:H206"/>
    <mergeCell ref="A207:C209"/>
    <mergeCell ref="A216:I216"/>
    <mergeCell ref="A201:I201"/>
    <mergeCell ref="A202:I202"/>
    <mergeCell ref="A203:I203"/>
    <mergeCell ref="A204:I204"/>
    <mergeCell ref="A187:H187"/>
    <mergeCell ref="C188:E188"/>
    <mergeCell ref="F188:G188"/>
    <mergeCell ref="C191:E191"/>
    <mergeCell ref="F191:G191"/>
    <mergeCell ref="A193:I193"/>
    <mergeCell ref="A194:C194"/>
    <mergeCell ref="D194:I194"/>
    <mergeCell ref="A195:I195"/>
    <mergeCell ref="A196:C196"/>
    <mergeCell ref="D196:I196"/>
    <mergeCell ref="A197:I197"/>
    <mergeCell ref="F192:G192"/>
    <mergeCell ref="A152:D152"/>
    <mergeCell ref="E152:I152"/>
    <mergeCell ref="A200:C200"/>
    <mergeCell ref="D200:I200"/>
    <mergeCell ref="H178:I178"/>
    <mergeCell ref="B162:B177"/>
    <mergeCell ref="C162:D177"/>
    <mergeCell ref="E162:E177"/>
    <mergeCell ref="F162:F177"/>
    <mergeCell ref="G162:G177"/>
    <mergeCell ref="A198:C198"/>
    <mergeCell ref="D198:I198"/>
    <mergeCell ref="A199:I199"/>
    <mergeCell ref="E184:E186"/>
    <mergeCell ref="F184:F186"/>
    <mergeCell ref="G184:G186"/>
    <mergeCell ref="H184:I184"/>
    <mergeCell ref="C192:E192"/>
    <mergeCell ref="B184:B186"/>
    <mergeCell ref="C184:D186"/>
    <mergeCell ref="D139:I139"/>
    <mergeCell ref="A140:I140"/>
    <mergeCell ref="C155:I155"/>
    <mergeCell ref="A141:I141"/>
    <mergeCell ref="C142:I142"/>
    <mergeCell ref="H143:I143"/>
    <mergeCell ref="A145:I145"/>
    <mergeCell ref="H144:I144"/>
    <mergeCell ref="C146:I146"/>
    <mergeCell ref="A146:B146"/>
    <mergeCell ref="A139:C139"/>
    <mergeCell ref="A142:A143"/>
    <mergeCell ref="B142:B143"/>
    <mergeCell ref="A151:D151"/>
    <mergeCell ref="E151:I151"/>
    <mergeCell ref="A154:I154"/>
    <mergeCell ref="A147:I147"/>
    <mergeCell ref="A153:D153"/>
    <mergeCell ref="E153:I153"/>
    <mergeCell ref="A148:D148"/>
    <mergeCell ref="E148:I148"/>
    <mergeCell ref="A149:D150"/>
    <mergeCell ref="E149:H149"/>
    <mergeCell ref="E150:H150"/>
    <mergeCell ref="B96:C96"/>
    <mergeCell ref="B97:C97"/>
    <mergeCell ref="B98:C98"/>
    <mergeCell ref="B99:C99"/>
    <mergeCell ref="B100:C100"/>
    <mergeCell ref="B101:C101"/>
    <mergeCell ref="B119:C119"/>
    <mergeCell ref="B120:C120"/>
    <mergeCell ref="B113:C113"/>
    <mergeCell ref="B111:C111"/>
    <mergeCell ref="B112:C112"/>
    <mergeCell ref="B114:C114"/>
    <mergeCell ref="B115:C115"/>
    <mergeCell ref="B106:C106"/>
    <mergeCell ref="B107:C107"/>
    <mergeCell ref="B108:C108"/>
    <mergeCell ref="B109:C109"/>
    <mergeCell ref="B110:C110"/>
    <mergeCell ref="B70:C70"/>
    <mergeCell ref="B71:C71"/>
    <mergeCell ref="B85:C85"/>
    <mergeCell ref="B86:C86"/>
    <mergeCell ref="B87:C87"/>
    <mergeCell ref="B88:C88"/>
    <mergeCell ref="B89:C89"/>
    <mergeCell ref="B90:C90"/>
    <mergeCell ref="B91:C91"/>
    <mergeCell ref="B61:C61"/>
    <mergeCell ref="B62:C62"/>
    <mergeCell ref="B65:C65"/>
    <mergeCell ref="B63:C63"/>
    <mergeCell ref="B64:C64"/>
    <mergeCell ref="B66:C66"/>
    <mergeCell ref="B67:C67"/>
    <mergeCell ref="B68:C68"/>
    <mergeCell ref="B69:C69"/>
    <mergeCell ref="B72:C72"/>
    <mergeCell ref="B73:C73"/>
    <mergeCell ref="B74:C74"/>
    <mergeCell ref="B75:C75"/>
    <mergeCell ref="B76:C76"/>
    <mergeCell ref="A99:A100"/>
    <mergeCell ref="A101:A103"/>
    <mergeCell ref="A104:A106"/>
    <mergeCell ref="B77:C77"/>
    <mergeCell ref="B78:C78"/>
    <mergeCell ref="B79:C79"/>
    <mergeCell ref="B80:C80"/>
    <mergeCell ref="B81:C81"/>
    <mergeCell ref="B82:C82"/>
    <mergeCell ref="B83:C83"/>
    <mergeCell ref="B84:C84"/>
    <mergeCell ref="B92:C92"/>
    <mergeCell ref="B93:C93"/>
    <mergeCell ref="B102:C102"/>
    <mergeCell ref="B103:C103"/>
    <mergeCell ref="B104:C104"/>
    <mergeCell ref="B105:C105"/>
    <mergeCell ref="B94:C94"/>
    <mergeCell ref="B95:C95"/>
    <mergeCell ref="B132:C132"/>
    <mergeCell ref="B133:C133"/>
    <mergeCell ref="B134:C134"/>
    <mergeCell ref="B135:C135"/>
    <mergeCell ref="B136:C136"/>
    <mergeCell ref="B137:C137"/>
    <mergeCell ref="B138:C138"/>
    <mergeCell ref="A107:A109"/>
    <mergeCell ref="A110:A112"/>
    <mergeCell ref="A113:A116"/>
    <mergeCell ref="A135:A138"/>
    <mergeCell ref="A117:A120"/>
    <mergeCell ref="A121:A124"/>
    <mergeCell ref="A125:A128"/>
    <mergeCell ref="A130:A133"/>
    <mergeCell ref="B130:C130"/>
    <mergeCell ref="B131:C131"/>
    <mergeCell ref="B126:C126"/>
    <mergeCell ref="B127:C127"/>
    <mergeCell ref="B128:C128"/>
    <mergeCell ref="B129:C129"/>
    <mergeCell ref="B121:C121"/>
    <mergeCell ref="B122:C122"/>
    <mergeCell ref="B123:C123"/>
    <mergeCell ref="A61:A65"/>
    <mergeCell ref="A66:A70"/>
    <mergeCell ref="A71:A75"/>
    <mergeCell ref="A76:A79"/>
    <mergeCell ref="A80:A82"/>
    <mergeCell ref="A83:A86"/>
    <mergeCell ref="A87:A90"/>
    <mergeCell ref="A91:A94"/>
    <mergeCell ref="A95:A98"/>
    <mergeCell ref="A8:I8"/>
    <mergeCell ref="I9:I12"/>
    <mergeCell ref="A1:I1"/>
    <mergeCell ref="A3:I3"/>
    <mergeCell ref="A5:I5"/>
    <mergeCell ref="A6:I6"/>
    <mergeCell ref="A37:I37"/>
    <mergeCell ref="F38:I38"/>
    <mergeCell ref="H9:H12"/>
    <mergeCell ref="D9:E9"/>
    <mergeCell ref="F9:G9"/>
    <mergeCell ref="F10:G10"/>
    <mergeCell ref="F11:F12"/>
    <mergeCell ref="G11:G12"/>
    <mergeCell ref="B9:B12"/>
    <mergeCell ref="C9:C12"/>
    <mergeCell ref="D10:D12"/>
    <mergeCell ref="E10:E12"/>
    <mergeCell ref="A9:A12"/>
    <mergeCell ref="A38:E38"/>
    <mergeCell ref="A2:I2"/>
    <mergeCell ref="A4:I4"/>
    <mergeCell ref="A39:I39"/>
    <mergeCell ref="A40:I40"/>
    <mergeCell ref="H41:I41"/>
    <mergeCell ref="A44:I44"/>
    <mergeCell ref="F45:I45"/>
    <mergeCell ref="F46:I46"/>
    <mergeCell ref="A45:E45"/>
    <mergeCell ref="A46:E46"/>
    <mergeCell ref="A41:B41"/>
    <mergeCell ref="C41:D41"/>
    <mergeCell ref="A42:B42"/>
    <mergeCell ref="C42:D42"/>
    <mergeCell ref="H42:I42"/>
    <mergeCell ref="A43:B43"/>
    <mergeCell ref="C43:D43"/>
    <mergeCell ref="H43:I43"/>
    <mergeCell ref="A220:I220"/>
    <mergeCell ref="A221:I221"/>
    <mergeCell ref="A222:I222"/>
    <mergeCell ref="A223:I223"/>
    <mergeCell ref="E156:E158"/>
    <mergeCell ref="F156:F158"/>
    <mergeCell ref="G156:G158"/>
    <mergeCell ref="H156:I156"/>
    <mergeCell ref="H157:I157"/>
    <mergeCell ref="C156:D158"/>
    <mergeCell ref="A155:A158"/>
    <mergeCell ref="B155:B158"/>
    <mergeCell ref="H162:I162"/>
    <mergeCell ref="B178:B183"/>
    <mergeCell ref="C178:D183"/>
    <mergeCell ref="E178:E183"/>
    <mergeCell ref="F178:F183"/>
    <mergeCell ref="G178:G183"/>
    <mergeCell ref="B159:B161"/>
    <mergeCell ref="C159:D161"/>
    <mergeCell ref="E159:E161"/>
    <mergeCell ref="F159:F161"/>
    <mergeCell ref="G159:G161"/>
    <mergeCell ref="H159:I159"/>
    <mergeCell ref="A58:A60"/>
    <mergeCell ref="H52:I52"/>
    <mergeCell ref="A49:I49"/>
    <mergeCell ref="H47:I47"/>
    <mergeCell ref="H48:I48"/>
    <mergeCell ref="A50:A53"/>
    <mergeCell ref="B54:C54"/>
    <mergeCell ref="A47:E48"/>
    <mergeCell ref="F52:G52"/>
    <mergeCell ref="D52:E52"/>
    <mergeCell ref="B50:C53"/>
    <mergeCell ref="A54:A57"/>
    <mergeCell ref="D50:I50"/>
    <mergeCell ref="D51:I51"/>
    <mergeCell ref="B55:C55"/>
    <mergeCell ref="B56:C56"/>
    <mergeCell ref="B57:C57"/>
    <mergeCell ref="B58:C58"/>
    <mergeCell ref="B59:C59"/>
    <mergeCell ref="B60:C60"/>
  </mergeCells>
  <hyperlinks>
    <hyperlink ref="G206" r:id="rId1"/>
    <hyperlink ref="I191" r:id="rId2"/>
    <hyperlink ref="I192" r:id="rId3"/>
  </hyperlinks>
  <pageMargins left="0.25" right="0.25" top="0.34" bottom="0.32" header="0.26" footer="0.26"/>
  <pageSetup scale="95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2016-09-26T14:46:24Z</dcterms:modified>
</cp:coreProperties>
</file>