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1" sheetId="1" r:id="rId1"/>
  </sheets>
  <definedNames>
    <definedName name="_ftnref1" localSheetId="0">Sheet1!$D$10</definedName>
  </definedNames>
  <calcPr calcId="124519"/>
</workbook>
</file>

<file path=xl/calcChain.xml><?xml version="1.0" encoding="utf-8"?>
<calcChain xmlns="http://schemas.openxmlformats.org/spreadsheetml/2006/main">
  <c r="I122" i="1"/>
  <c r="I125"/>
  <c r="I126" s="1"/>
  <c r="I121"/>
  <c r="I105"/>
  <c r="I106"/>
  <c r="I104"/>
  <c r="I109"/>
  <c r="F63"/>
  <c r="F66"/>
  <c r="F69"/>
  <c r="G63"/>
  <c r="G66"/>
  <c r="G69"/>
  <c r="I45"/>
  <c r="G45" s="1"/>
  <c r="I46"/>
  <c r="G46" s="1"/>
  <c r="I47"/>
  <c r="G47" s="1"/>
  <c r="I48"/>
  <c r="G48" s="1"/>
  <c r="I49"/>
  <c r="G49" s="1"/>
  <c r="I50"/>
  <c r="G50" s="1"/>
  <c r="I51"/>
  <c r="G51" s="1"/>
  <c r="I53"/>
  <c r="G53" s="1"/>
  <c r="I54"/>
  <c r="G54" s="1"/>
  <c r="I55"/>
  <c r="G55" s="1"/>
  <c r="I56"/>
  <c r="G56" s="1"/>
  <c r="I57"/>
  <c r="G57" s="1"/>
  <c r="I58"/>
  <c r="G58" s="1"/>
  <c r="I60"/>
  <c r="G60" s="1"/>
  <c r="I61"/>
  <c r="G61" s="1"/>
  <c r="I62"/>
  <c r="G62" s="1"/>
  <c r="I64"/>
  <c r="G64" s="1"/>
  <c r="I65"/>
  <c r="G65" s="1"/>
  <c r="I67"/>
  <c r="G67" s="1"/>
  <c r="I68"/>
  <c r="G68" s="1"/>
  <c r="I70"/>
  <c r="G70" s="1"/>
  <c r="I71"/>
  <c r="G71" s="1"/>
  <c r="I72"/>
  <c r="G72" s="1"/>
  <c r="I73"/>
  <c r="G73" s="1"/>
  <c r="I74"/>
  <c r="G74" s="1"/>
  <c r="I75"/>
  <c r="G75" s="1"/>
  <c r="I76"/>
  <c r="G76" s="1"/>
  <c r="I77"/>
  <c r="G77" s="1"/>
  <c r="I78"/>
  <c r="G78" s="1"/>
  <c r="I79"/>
  <c r="G79" s="1"/>
  <c r="I44"/>
  <c r="G44" s="1"/>
  <c r="H45"/>
  <c r="F45" s="1"/>
  <c r="H46"/>
  <c r="F46" s="1"/>
  <c r="H47"/>
  <c r="F47" s="1"/>
  <c r="H48"/>
  <c r="F48" s="1"/>
  <c r="H49"/>
  <c r="F49" s="1"/>
  <c r="H50"/>
  <c r="F50" s="1"/>
  <c r="H51"/>
  <c r="F51" s="1"/>
  <c r="H53"/>
  <c r="F53" s="1"/>
  <c r="H54"/>
  <c r="F54" s="1"/>
  <c r="H55"/>
  <c r="F55" s="1"/>
  <c r="H56"/>
  <c r="F56" s="1"/>
  <c r="H57"/>
  <c r="F57" s="1"/>
  <c r="H58"/>
  <c r="F58" s="1"/>
  <c r="H60"/>
  <c r="F60" s="1"/>
  <c r="H61"/>
  <c r="F61" s="1"/>
  <c r="H62"/>
  <c r="F62" s="1"/>
  <c r="H64"/>
  <c r="F64" s="1"/>
  <c r="H65"/>
  <c r="F65" s="1"/>
  <c r="H67"/>
  <c r="F67" s="1"/>
  <c r="H68"/>
  <c r="F68" s="1"/>
  <c r="H70"/>
  <c r="F70" s="1"/>
  <c r="H71"/>
  <c r="F71" s="1"/>
  <c r="H72"/>
  <c r="F72" s="1"/>
  <c r="H73"/>
  <c r="F73" s="1"/>
  <c r="H74"/>
  <c r="F74" s="1"/>
  <c r="H75"/>
  <c r="F75" s="1"/>
  <c r="H76"/>
  <c r="F76" s="1"/>
  <c r="H77"/>
  <c r="F77" s="1"/>
  <c r="H78"/>
  <c r="F78" s="1"/>
  <c r="H79"/>
  <c r="F79" s="1"/>
  <c r="H44"/>
  <c r="F44" s="1"/>
  <c r="G14"/>
  <c r="G15"/>
  <c r="G16"/>
  <c r="G17"/>
  <c r="G18"/>
  <c r="G19"/>
  <c r="G20"/>
  <c r="G21"/>
  <c r="G22"/>
  <c r="G23"/>
  <c r="G24"/>
  <c r="G25"/>
  <c r="G26"/>
  <c r="G13"/>
  <c r="F14"/>
  <c r="F15"/>
  <c r="F16"/>
  <c r="F17"/>
  <c r="F18"/>
  <c r="F19"/>
  <c r="F20"/>
  <c r="F21"/>
  <c r="F22"/>
  <c r="F23"/>
  <c r="F24"/>
  <c r="F25"/>
  <c r="F26"/>
  <c r="F13"/>
  <c r="I123" l="1"/>
  <c r="I107"/>
  <c r="I118"/>
  <c r="I119" s="1"/>
  <c r="I115" l="1"/>
  <c r="I116" s="1"/>
  <c r="I112" l="1"/>
  <c r="I113" s="1"/>
  <c r="I101"/>
  <c r="I110" l="1"/>
  <c r="I102"/>
</calcChain>
</file>

<file path=xl/sharedStrings.xml><?xml version="1.0" encoding="utf-8"?>
<sst xmlns="http://schemas.openxmlformats.org/spreadsheetml/2006/main" count="326" uniqueCount="213">
  <si>
    <t>ընդհանուր</t>
  </si>
  <si>
    <t>Գնման առարկայի</t>
  </si>
  <si>
    <t>Չափաբաժնի համարը</t>
  </si>
  <si>
    <t>Անվանումը</t>
  </si>
  <si>
    <t>Չափման միավորը</t>
  </si>
  <si>
    <t>Քանակը</t>
  </si>
  <si>
    <t>Նախահաշվային գինը</t>
  </si>
  <si>
    <t>Համառոտ նկարագրությունը (տեխնիկական բնութագիր)</t>
  </si>
  <si>
    <t>/ՀՀ դրամ/</t>
  </si>
  <si>
    <t>ՀԱՅՏԱՐԱՐՈՒԹՅՈՒՆ (ՀԱՇՎԵՏՎՈՒԹՅՈՒՆ)</t>
  </si>
  <si>
    <t>ՇՀ ԸՆԹԱՑԱԿԱՐԳՈՎ ԿՆՔՎԱԾ ՊԱՅՄԱՆԱԳՐԻ ՄԱՍԻՆ</t>
  </si>
  <si>
    <t>Գնման ընթացակարգի ընտրության հիմնավորումը</t>
  </si>
  <si>
    <t>Գնվող առարկաները ունեն պարբերական օգտագործման բնույթ</t>
  </si>
  <si>
    <t>Գնման ֆինանսավորման աղբյուրը` ըստ բյուջետային ծախսերի գործառական դասակարգման</t>
  </si>
  <si>
    <t>Բաժին</t>
  </si>
  <si>
    <t>Խումբ</t>
  </si>
  <si>
    <t>Դաս</t>
  </si>
  <si>
    <t>Ծրագիր</t>
  </si>
  <si>
    <t xml:space="preserve">Բյուջե </t>
  </si>
  <si>
    <t>Արտաբյուջե</t>
  </si>
  <si>
    <t>Հրավեր ուղարկելու կամ հրապարակելու ամսաթիվը</t>
  </si>
  <si>
    <t>Հարցարդման ստացման</t>
  </si>
  <si>
    <t>Պարզաբանման</t>
  </si>
  <si>
    <t>Հրավերի վերաբերյալ պարզաբանումների ամսաթիվը</t>
  </si>
  <si>
    <t>Հ/Հ</t>
  </si>
  <si>
    <t>Մասնակիցների անվանումները</t>
  </si>
  <si>
    <t>Յուրաքանչյուր մասնակցի հայտով ներկայացված գները</t>
  </si>
  <si>
    <t>ՀՀ դրամ</t>
  </si>
  <si>
    <t>Գինն առանց ԱԱՀ</t>
  </si>
  <si>
    <t>ԱԱՀ</t>
  </si>
  <si>
    <t>Ընդհանուր</t>
  </si>
  <si>
    <t>Չափաբաժին 1</t>
  </si>
  <si>
    <t>Չափաբաժին 2</t>
  </si>
  <si>
    <t>Չափաբաժին 3</t>
  </si>
  <si>
    <t>Այլ տեղեկություններ</t>
  </si>
  <si>
    <t>Տվյալներ մերժված հայտերի մասին</t>
  </si>
  <si>
    <t>Գնահատման արդյունքները (բավարար կամ անբավարար)</t>
  </si>
  <si>
    <t>Մասնակցի անվանումը</t>
  </si>
  <si>
    <t>Չ/Բ N</t>
  </si>
  <si>
    <t xml:space="preserve">Ծրարը կազմելու և ներկա-յացնելու համա-պատաս-խանութ-յունը </t>
  </si>
  <si>
    <t>Հրավեր-ով պա-հանջվող փաստա-թղթերի առկա-յությունը</t>
  </si>
  <si>
    <t>Գնային առաջարկ</t>
  </si>
  <si>
    <t>Ընտրված մասնակիցը</t>
  </si>
  <si>
    <t>Պայմանագրի</t>
  </si>
  <si>
    <t>Պայմանագրի համարը</t>
  </si>
  <si>
    <t>Կնքման ամսաթիվը</t>
  </si>
  <si>
    <t>Կատարման վերջնաժամկետը</t>
  </si>
  <si>
    <t>Կանխավճարի չափը</t>
  </si>
  <si>
    <t>Գինը</t>
  </si>
  <si>
    <t>N</t>
  </si>
  <si>
    <t>ԸՆԴ.</t>
  </si>
  <si>
    <t>Ընդամենը`</t>
  </si>
  <si>
    <t>Օ1</t>
  </si>
  <si>
    <t>այո</t>
  </si>
  <si>
    <t>Ընտրված մասնակցի (մասնակիցների) անվանումը և հասցեն</t>
  </si>
  <si>
    <t>Հասցե, հեռ.</t>
  </si>
  <si>
    <t>Էլ.-փոստ</t>
  </si>
  <si>
    <t>Բանկային հաշիվը</t>
  </si>
  <si>
    <t xml:space="preserve">Մասնակիցների ներգրավման նպատակով &lt;Գնումների մասին&gt; ՀՀ օրենքի համաձայն իրականացված հրապարակումների մասին տեղեկությունները </t>
  </si>
  <si>
    <t xml:space="preserve">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t>
  </si>
  <si>
    <t>Գնման գործընթացի վերաբերյալ ներկայացված բողոքները և դրանց վերաբերյալ կայացված որոշումները</t>
  </si>
  <si>
    <t>Այլ անհրաժեշտ տեղեկություններ</t>
  </si>
  <si>
    <t>Սույն հայտարարության հետ կապված լրացուցիչ տեղեկություններ ստանալու համար կարող եք դիմել գնումների համակարգող</t>
  </si>
  <si>
    <t>Անուն, Ազգանուն</t>
  </si>
  <si>
    <t>Արմինե Նազարյան</t>
  </si>
  <si>
    <t>Հեռախոս</t>
  </si>
  <si>
    <t>Էլ. փոստի հասցեն</t>
  </si>
  <si>
    <t>police-gnumner@rambler.ru</t>
  </si>
  <si>
    <t>Պատվիրատու`  ՀՀ ԿԱ ոստիկանություն</t>
  </si>
  <si>
    <t xml:space="preserve">Հրավերում կատարված փոփոխությունների ամսաթիվը³ </t>
  </si>
  <si>
    <t>ՀՎՀՀ  / Անձնագրի համարը և սերիան</t>
  </si>
  <si>
    <t xml:space="preserve">  ³ Նշվում են հրավերում կատարված բոլոր փոփոխությունների ամսաթվերը:</t>
  </si>
  <si>
    <t xml:space="preserve">  ⁴ Լրացնել տվյալ տարվա ՀՀ պետական բյուջեով և (կամ) արտաբյուջեով նախատեսված գումարի չափը առանց ԱԱՀ, իսկ ընդհանուր նախահաշվային գումարը առանց ԱԱՀ լրացնել  կողքի` «ընդհանուր», սյունյակում:</t>
  </si>
  <si>
    <t xml:space="preserve">  ⁵ Լրացնել տվյալ տարվա ՀՀ պետական բյուջեով և (կամ) արտաբյուջեով նախատեսված գումարի չափը առանց ԱԱՀ, իսկ ընդհանուր նախահաշվային գումարը առանց ԱԱՀ լրացնել  կողքի` «ընդհանուր», սյունյակում:</t>
  </si>
  <si>
    <t xml:space="preserve">  ⁶ Լրացնել տվյալ տարվա ՀՀ պետական բյուջեով և (կամ) արտաբյուջեով նախատեսված գումարի չափը առանց ԱԱՀ, իսկ ընդհանուր նախահաշվային գումարը առանց ԱԱՀ լրացնել  կողքի` «ընդհանուր», սյունյակում:</t>
  </si>
  <si>
    <t xml:space="preserve">  Չի լրացվում, եթե պայմանագրի կողմ է հանդիսանում Հայաստանի Հանրապետությունում հարկ վճարողի հաշվարկային հաշիվ չունեցող անձը:</t>
  </si>
  <si>
    <r>
      <t xml:space="preserve">  </t>
    </r>
    <r>
      <rPr>
        <i/>
        <sz val="5"/>
        <color theme="1"/>
        <rFont val="Calibri"/>
        <family val="2"/>
      </rPr>
      <t>¹</t>
    </r>
    <r>
      <rPr>
        <i/>
        <sz val="5"/>
        <color theme="1"/>
        <rFont val="GHEA Grapalat"/>
        <family val="3"/>
      </rPr>
      <t xml:space="preserve"> Եթե տվյալ տարում նախատեսված են ավելի քիչ միջոցներ, ապա լրացնել տվյալ տարվա ՀՀ պետական բյուջեով և (կամ) արտաբյուջեով նախատեսված ապրանքների, ծառայությունների, աշխատանքների քանակը, իսկ ընդհանուր նախահաշվով նախատեսված ապրանքների, ծառայությունների, աշխատանքների քանակը լրացնել  կողքի` «ընդհանուր», սյունյակում:</t>
    </r>
  </si>
  <si>
    <r>
      <t xml:space="preserve">  </t>
    </r>
    <r>
      <rPr>
        <i/>
        <sz val="5"/>
        <color theme="1"/>
        <rFont val="Calibri"/>
        <family val="2"/>
      </rPr>
      <t>²</t>
    </r>
    <r>
      <rPr>
        <i/>
        <sz val="5"/>
        <color theme="1"/>
        <rFont val="GHEA Grapalat"/>
        <family val="3"/>
      </rPr>
      <t xml:space="preserve"> Եթե տվյալ տարում նախատեսված են ավելի քիչ միջոցներ, ապա լրացնել տվյալ տարվա ՀՀ պետական բյուջեով և (կամ) արտաբյուջեով նախատեսված գումարի չափը, իսկ ընդհանուր նախահաշվային գումարը լրացնել  կողքի` «ընդհանուր», սյունյակում:</t>
    </r>
  </si>
  <si>
    <r>
      <t xml:space="preserve">  </t>
    </r>
    <r>
      <rPr>
        <i/>
        <sz val="5"/>
        <color theme="1"/>
        <rFont val="Calibri"/>
        <family val="2"/>
      </rPr>
      <t>⁷</t>
    </r>
    <r>
      <rPr>
        <i/>
        <sz val="5"/>
        <color theme="1"/>
        <rFont val="GHEA Grapalat"/>
        <family val="3"/>
      </rPr>
      <t xml:space="preserve"> Եթե պայմանագիրը կնքվելու է ընդհանուր արժեքով, սակայն տվյալ տարում նախատեսված են ավելի քիչ միջոցներ, ապա ընդհանուր գինը լրացնել տվյալ սյունյակում, իսկ տվյալ տարվանը` «ընթացիկ տարվա» սյունյակում:</t>
    </r>
  </si>
  <si>
    <t>Առաջարկած գնման առարկայի տեխնիկական հատկանիշների համապատասխանությունը</t>
  </si>
  <si>
    <t>Չ/բ</t>
  </si>
  <si>
    <t>Օ3</t>
  </si>
  <si>
    <t xml:space="preserve">Առկա ֆինանսական միջոցներով </t>
  </si>
  <si>
    <t>Պայմանագրով նախատեսված համառոտ նկարագրությունը (տեխնիկական բնութագիրը)</t>
  </si>
  <si>
    <t xml:space="preserve">Առկա  ֆինանսական միջոցներով </t>
  </si>
  <si>
    <t>*մերժված հայտերի մասին</t>
  </si>
  <si>
    <t>Ընտրված մասնակցի որոշման ամսաթիվը</t>
  </si>
  <si>
    <t>Անգործության ժամկետ</t>
  </si>
  <si>
    <t>Անգործության ժամկետի սկիզբ</t>
  </si>
  <si>
    <t>Անգործության ժամկետի ավարտ</t>
  </si>
  <si>
    <t>Ընտրված մասնակցին պայմանագիր կնքելու առաջարկը ծանուցելու ամսաթիվը</t>
  </si>
  <si>
    <t>Ընտրված մասնակցի կողմից ստորագրված պայմանագիրը պատվիրատուի մոտ մուտքագրվելու ամսաթիվը</t>
  </si>
  <si>
    <t>Պատվիրատուի կողմից պայմանագիրը ստորագրելու ամսաթիվը</t>
  </si>
  <si>
    <t>Չափաբաժին 4</t>
  </si>
  <si>
    <t>Չափաբաժին 5</t>
  </si>
  <si>
    <t>Չափաբաժին 6</t>
  </si>
  <si>
    <t>Չափաբաժին 7</t>
  </si>
  <si>
    <t>Չափաբաժին 8</t>
  </si>
  <si>
    <t>Չափաբաժին 9</t>
  </si>
  <si>
    <t>Չափաբաժին 10</t>
  </si>
  <si>
    <t>Չափաբաժին 11</t>
  </si>
  <si>
    <t>Չափաբաժին 12</t>
  </si>
  <si>
    <t>Չափաբաժին 13</t>
  </si>
  <si>
    <t>Չափաբաժին 14</t>
  </si>
  <si>
    <t>Մերժված հայտեր չկան:</t>
  </si>
  <si>
    <t>25.12.2016թ.</t>
  </si>
  <si>
    <t xml:space="preserve">Գնման ընթացակարգում կիրառվել են Գնումների ոլորտը կարգավորող օրենսդրությամբ նախատեսված բանակցություններ գների նվազեցման նպատակով՝ սակայն գների նվազեցում չի արձանագրվել: </t>
  </si>
  <si>
    <t>28.07.2016թ.</t>
  </si>
  <si>
    <t>հատ</t>
  </si>
  <si>
    <t xml:space="preserve">ՇՀ ԸՆԹԱՑԱԿԱՐԳԻ ԾԱԾԿԱԳԻՐԸ՝ ՀՀ ԿԱ Ո-ՇՀԱՊՁԲ-15/8-ՀՏ2016 </t>
  </si>
  <si>
    <t>Պատվիրատուն` ՀՀ ԿԱ ոստիկանությունը, որը գտնվում է Նալբանդյան 130 հասցեում, ստորև ներկայացնում է ՀՀ ԿԱ Ո-ՇՀԱՊՁԲ-15/8-ՀՏ2016  ծածկագրով հայտարարված ՇՀ ընթացակարգի արդյունքում կնքված պայմանագրի /երի/ մասին տեղեկատվությունը։</t>
  </si>
  <si>
    <t>Սեղանի համակարգիչներ</t>
  </si>
  <si>
    <t>Անխափան սնուցման աղբյուրներ</t>
  </si>
  <si>
    <t>Դյուրակիր համակարգիչ</t>
  </si>
  <si>
    <t>Տպիչ սարք, բազմաֆունկցիոնալ, A4/ 18էջ /րոպե արագությամբ/</t>
  </si>
  <si>
    <t>Սկաներ համակարգիչի համար, մեխանիկական</t>
  </si>
  <si>
    <t>Լազերային տպիչներ</t>
  </si>
  <si>
    <t>Մալուխ համակարգչի, UTP cable 6 level</t>
  </si>
  <si>
    <t>Ֆլեշ հիշողություն, 8 Gb</t>
  </si>
  <si>
    <t>Մկնիկ, համակարգչային, լարով</t>
  </si>
  <si>
    <t>Համակարգչային ստեղնաշար</t>
  </si>
  <si>
    <t xml:space="preserve">Սեղանի համակարգիչներ </t>
  </si>
  <si>
    <t>Սերվերի ռեզերվային սարքեր</t>
  </si>
  <si>
    <t>Համակարգչի կոշտ սկավառակ</t>
  </si>
  <si>
    <t>տուփ</t>
  </si>
  <si>
    <t>լրակազմ</t>
  </si>
  <si>
    <t xml:space="preserve">HP LJ 3050. թղթի ֆորմատը՝ A4 /210x297/, սև, սպիտակ, լազերային, քարթրիջի ռեսուրսը՝ 2000 էջ, տպման արագությունը՝ 18էջ րոպեում, լուծաչափը՝ 1200x1200dpi,առաջին էջի տպման արագությունը՝ 9վրկ, մուտքի սկուտեղը՝ 150էջ, ելքի սկուտեղը՝ 100էջ, օպերացիոն համակարգի հիշողության ծավալը՝ 64MB, USB 2.0-TYPE B, հեռախոսային կապ-RJ-11, USB միացման լար,հոսանքին միացման լար, չափսերը՝ 42.9x45.9x44.3սմ, քարթրիջի տեսակը՝ Canon /303, 703/, քարթրիջի համատեղելիությունը՝ HP LJ /Q2612A/, 1010, 1012, 1015, 1018, 3015, 3020, 3050, M1005, էներգիայի պահանջը՝ տպման ժամանակ՝ 259bt, տաքացման արագությունը՝ 10վրկ  կամ համարժեքը:
1 տարվա երաշխիքով:
</t>
  </si>
  <si>
    <t>UTP cable 6 level</t>
  </si>
  <si>
    <t>USB 2.0 հիշողություն Kingston 8GB RED DT101 կամ համարժեքը:
Մեկ տարվա երաշխիքով:</t>
  </si>
  <si>
    <t>NetScroll 120 USB Black լարային օպտիկական մկնիկ, սեղմակների քանակը՝ 2, թույլատվությունը՝ 800 dpi, Windows Vista/XP x64/2003/XP/Me/2000/98SE, լարի երկարությունը՝ 1.8մ  կամ համարժեքը:
Մեկ տարվա երաշխիքով:</t>
  </si>
  <si>
    <t>Keyboard Genius KB-110 USB, Windows XP, Vista, 7, 8, 10, 3.4 MB կամ համարժեքը:
Մեկ տարվա երաշխիքով:</t>
  </si>
  <si>
    <t>HP LJ 3050. թղթի ֆորմատը՝ A4 /210x297/, սև, սպիտակ, լազերային, քարթրիջի ռեսուրսը՝ 2000 էջ, տպման արագությունը՝ 18էջ րոպեում, լուծաչափը՝ 1200x1200dpi,առաջին էջի տպման արագությունը՝ 9վրկ, մուտքի սկուտեղը՝ 150էջ, ելքի սկուտեղը՝ 100էջ, օպերացիոն համակարգի հիշողության ծավալը՝ 64MB, USB 2.0-TYPE B, հեռախոսային կապ-RJ-11, USB միացման լար,հոսանքին միացման լար, չափսերը՝ 42.9x45.9x44.3սմ, քարթրիջի տեսակը՝ Canon /303, 703/, քարթրիջի համատեղելիությունը՝ HP LJ /Q2612A/, 1010, 1012, 1015, 1018, 3015, 3020, 3050, M1005, էներգիայի պահանջը՝ տպման ժամանակ՝ 259bt, տաքացման արագությունը՝ 10վրկ  կամ համարժեքը:
1 տարվա երաշխիքով:</t>
  </si>
  <si>
    <t>Ներքին կոշտ սկավառակ SEAGATE barracuda 3.5, 1 TB internal 7200rpm 64MB կամ համարժեքը: Մեկ տարվա երաշխիքով:</t>
  </si>
  <si>
    <t>MAXMA 850 VA,  50-60Hz, 220-240 V, 7 A, աշխատանքի տևողությունը կախված մարտկոցներից՝ 10-30 րոպե:   1 տարվա երաշխիքով:</t>
  </si>
  <si>
    <t>Սկաներ HP ScanJet 5590 &lt;L1910A&gt; պլանշետային, А4, ADF, երկկողմանի, 8էջ/րոպեում, 2400dpi, 48bit, սլայդ-ադապտեր 35мм, USB:
Մեկ տարվա երաշխիքով:</t>
  </si>
  <si>
    <t>HP LaserJet Pro M102a. թղթի ֆորմատը՝ A4 /210x297/, սև, սպիտակ, լազերային, քարթրիջի ռեսուրսը՝ 1500 էջ, տպման արագությունը՝ 22էջ րոպեում, լուծաչափը՝ 1200dpi,առաջին էջի տպման արագությունը՝ 8.5վրկ, մուտքի սկուտեղը՝ 150էջ, օպերացիոն համակարգի, USB 2.0, HP ePrint/AirPrint 1.5/Google Cloud Print 2.0/WiFi Direct:
1 տարվա երաշխիքով:</t>
  </si>
  <si>
    <t>Հիշող սարք Mediarange USB Flash Drive 8GB:
Մեկ տարվա երաշխիքով:</t>
  </si>
  <si>
    <t>USB Black Genius DX-110 լարային օպտիկական մկնիկ, սեղմակների քանակը՝ 2, թույլատվությունը՝ 1200 dpi, Windows Vista/XP x64/2003/XP/Me/2000/98SE, լարի երկարությունը՝ 1.8մ:
Մեկ տարվա երաշխիքով:</t>
  </si>
  <si>
    <t>Keyboard Genius KB-110 USB, Windows XP, Vista, 7, 8, 10, 3.4 MB:
Մեկ տարվա երաշխիքով:</t>
  </si>
  <si>
    <t>Monitor - LED Monitor  Samsung 20'' 
Motherboard - Asus B75M-A, Chipset-Intel® B75, Formfaktor: MicroATX, Connector Type: Socket LGA 1155, Support Memory: 2 x DDR3 DIMM Max 16GB; Number of Channels - 2, External connectors: 1 x PS/2 keyboard, 1 x PS/2 mouse, 1 x VGA, 1 x DVI, 1 x HDMI, 1 x LAN (RJ45), 2 x USB 3.0, 4 x USB 2.0, 3 x audio; CPU Cooler LGA Intel® 1155 Original:
Central Processing Unit - Intel® Pentium Core i5 3330, 3.20 GHz LGA 1155, Intel® Smart Cache - 6MB, Lithography - 22 nm, Processor Graphics - Intel® HD Graphics 2500, Graphics Base Frequency 650 MHz:Hard Disk Drive - Seagate 500GB Sata 3: Random Access Memory - Kingston DDR3 4Gb 1600Mhz: Digital Versatile Disc - DVD-RW 22X:Keyboard - Genius KB120, USB, Black:Mouse - Genius NS110X USB:Case - JNC ATX RJA, Speaker՝  Genius, 4W կամ համարժեքը:
1 տարվա երաշխիքով:</t>
  </si>
  <si>
    <t>Monitor - LED Monitor  ACER V206HQL' 
Motherboard - Asus B85M-G, Chipset-Intel® B85, Formfaktor: MicroATX, Connector Type: Socket LGA 1150, Support Memory: 2 x DDR3 DIMM Max 16GB; Number of Channels - 2, External connectors: 1 x PS/2 keyboard, 1 x PS/2 mouse, 1 x VGA, 1 x DVI, 1 x HDMI, 1 x LAN (RJ45), 2 x USB 3.0, 4 x USB 2.0, 3 x audio; CPU Cooler LGA Intel® 1155 Original:  Central Processing Unit - Intel® Pentium Core i5 4460, 3.20 GHz LGA 1150, Intel® Smart Cache - 6MB, Lithography - 22 nm, Processor Graphics - Intel® HD Graphics 4600: Hard Disk Drive - Seagate 500GB Sata 3:
Random Access Memory – Crucial DDR3 4Gb 1600Mhz:
Digital Versatile Disc - DVD-RW 22X: Keyboard - Genius KB110, USB, Black:Mouse - Genius NS110X USB: Case – TopCool, Speaker՝  Genius, 4W:
1 տարվա երաշխիքով:</t>
  </si>
  <si>
    <t>800 VA,  50-60Hz, 220-240 V, 7 A չափսերը՝ 45.5 x 40 x 23.5սմ, աշխատանքի տևողությունը կախված մարտկոցներից՝ 10-30 րոպե:
1 տարվա երաշխիքով:</t>
  </si>
  <si>
    <t xml:space="preserve">Canon i-SENSYS MF216n
Mono Laser All-in-One; Print, Copy, Scan &amp; Fax
PRINTER: 23 ppm; Print quality: Up to 1200 x 1200 dpi with Automatic Image Refinement; Print resolution: 600 x 600 dpi; First Print Out Time: 6 secs or less;  COPIER: 23 ppm; First Copy Output Time: Approx. 9.0 or less; Copy resolution: Up to 600 x 600 dpi; Multiple copy: Up to 99 copies; SCANNER: Scan resolution: Optical: Up to 600 x 600 dpi Enhanced: Up to 9600 x 9600 dpi; Colour scanning depth: 24-bit; FAX: Fax resolution: Standard: 200 x 100 dpi Fine: 200 x 200 dpi Photo: 200 x 200 dpi Super fine: 200 x 400 dpi; FAX memory: Up to 256 pages; Receive mode: FAX Only, Manual, Answering, Fax / Tel Auto SW; Speed dials: Max. 104 (including 4 one-touch dials) Media handling: Scanner type: Flatbed and Automatic Document Feeder (ADF); Paper input (Standard): 250-sheet tray; 35-sheet ADF (80g/m2 or less ); Paper output: 100-sheet; Interface type: USB 2.0 Hi-speed,10BASE-T/100BASE-TX; GENERAL FEATURES: Duty cycle: Max. 8,000 pages per month; Memory: 256 MB; </t>
  </si>
  <si>
    <t>Սկաներ HP ScanJet 5590 &lt;L1910A&gt; պլանշետային, А4, ADF, երկկողմանի, 8էջ/րոպեում, 2400dpi, 48bit, սլայդ-ադապտեր 35мм, USB կամ համարժեքը:
Մեկ տարվա երաշխիքով:</t>
  </si>
  <si>
    <t>Canon LBP 2900, 3000, HP LJ 1010, 1012, 1015, 1018, 3015, 3020, 3050, M1005, թղթի ֆորմատը՝ A4 /210x297/, սև, սպիտակ, լազերային, քարթրիջի ռեսուրսը՝ 2000 էջ, օպերացիոն համակարգը՝ Windows 98/ME/2000/Server 2003/XP/Vista Linux, տպման արագությունը՝ 12էջ րոպեում, լուծաչափը՝ 600x600dpi,առաջին էջի տպման արագությունը՝ 9վրկ, մուտքի սկուտեղը՝ 150էջ, ելքի սկուտեղը՝ 100էջ, պրցեսորի տեսակը՝ SCoA, օպերացիոն համակարգի հիշողության ծավալը՝ 2MB, USB 2.0, USB միացման լար,հոսանքին միացման լար, չափսերը՝ 369.8x250.5x216.7մմ, քաշը՝ 5.7կգ, քարթրիջինը՝ 700գ, քարթրիջի տեսակը՝ Canon /303, 703/, քարթրիջի համատեղելիությունը՝ HP LJ /Q2612A/, 1010, 1012, 1015, 1018, 3015, 3020, 3050, M1005, էներգիայի պահանջը՝ տպման ժամանակ՝ 259bt, տաքացման արագությունը՝ 10վրկ  կամ համարժեքը: 1 տարվա երաշխիքով:</t>
  </si>
  <si>
    <t>Monitor - LED Monitor  Samsung 20 '' 
Motherboard - Asus B75M-A, Chipset-Intel® B75, Formfaktor: MicroATX, Connector Type: Socket LGA 1155, Support Memory: 2 x DDR3 DIMM Max 16GB; Number of Channels - 2, External connectors: 1 x PS/2 keyboard, 1 x PS/2 mouse, 1 x VGA, 
1 x DVI, 1 x HDMI, 1 x LAN (RJ45), 2 x USB 3.0, 4 x USB 2.0, 3 x audio; CPU Cooler LGA Intel® 1155 Original: Central Processing Unit - Intel® Pentium Core i5 3330, 3.20 GHz LGA 1155, Intel® Smart Cache - 6MB, Lithography - 22 nm, Processor Graphics - Intel® HD Graphics 2500, Graphics Base Frequency 650 MHz: Hard Disk Drive - Seagate 500GB Sata 3: Random Access Memory - Kingston DDR3 4Gb 1600Mhz: Digital Versatile Disc - DVD-RW 22X: Keyboard - Genius KB120, USB, Black: Mouse - Genius NS110X USB: Case - JNC ATX RJA, Speaker՝  Genius, 4W կամ համարժեքը:
1 տարվա երաշխիքով:</t>
  </si>
  <si>
    <t>Monitor - LED Monitor  ACER V206HQL' 
Motherboard - Asus B85M-G, Chipset-Intel® B85, Formfaktor: MicroATX, Connector Type: Socket LGA 1150, Support Memory: 2 x DDR3 DIMM Max 16GB; Number of Channels - 2, External connectors: 1 x PS/2 keyboard, 1 x PS/2 mouse, 1 x VGA, 1 x DVI, 1 x HDMI, 1 x LAN (RJ45), 2 x USB 3.0, 4 x USB 2.0, 3 x audio; CPU Cooler LGA Intel® 1155 Original:  Central Processing Unit - Intel® Pentium Core i5 4460, 3.20 GHz LGA 1150, Intel® Smart Cache - 6MB, Lithography - 22 nm, Processor Graphics - Intel® HD Graphics 4600: Hard Disk Drive - Seagate 500GB Sata 3:
Random Access Memory – Crucial DDR3 4Gb 1600Mhz:
Digital Versatile Disc - DVD-RW 22X: Keyboard - Genius KB110, USB, Black: Mouse - Genius NS110X USB: Case – TopCool, Speaker՝  Genius, 4W:
1 տարվա երաշխիքով:</t>
  </si>
  <si>
    <t>Canon i-SENSYS MF216n
Mono Laser All-in-One; Print, Copy, Scan &amp; Fax PRINTER: 23 ppm; Print quality: Up to 1200 x 1200 dpi with Automatic Image Refinement; Print resolution: 600 x 600 dpi; First Print Out Time: 6 secs or less;  COPIER: 23 ppm; First Copy Output Time: Approx. 9.0 or less; Copy resolution: Up to 600 x 600 dpi; Multiple copy: Up to 99 copies; SCANNER: Scan resolution: Optical: Up to 600 x 600 dpi Enhanced: Up to 9600 x 9600 dpi; Colour scanning depth: 24-bit; FAX: Fax resolution: Standard: 200 x 100 dpi Fine: 200 x 200 dpi Photo: 200 x 200 dpi Super fine: 200 x 400 dpi; FAX memory: Up to 256 pages; Receive mode: FAX Only, Manual, Answering, Fax / Tel Auto SW; Speed dials: Max. 104 (including 4 one-touch dials) Media handling: Scanner type: Flatbed and Automatic Document Feeder (ADF); Paper input (Standard): 250-sheet tray; 35-sheet ADF (80g/m2 or less ); Paper output: 100-sheet; Interface type: USB 2.0 Hi-speed,10BASE-T/100BASE-TX; GENERAL FEATURES: Duty cycle: Max. 8,000 pages per month; Memory: 256 MB;</t>
  </si>
  <si>
    <t>Intel i5-5200U, վիդեո քարտ՝ 940M HD Graphics, հիշողությունը՝ 8192 Mb, HDD` 1000Gb, էկրանի չափսը՝ 15.6՛՛:2 տարվա երաշխիքով:</t>
  </si>
  <si>
    <t>Ճանապարհային ոստիկանության գլխավոր սերվերի տվյալների վերակագնման և պահուստային կրկնօրինակման (պատճենավորման) համակարգ</t>
  </si>
  <si>
    <t>Օ6</t>
  </si>
  <si>
    <t>10.06.2016թ.</t>
  </si>
  <si>
    <t>&lt;&lt;Կոմպասս&gt;&gt; ՍՊԸ</t>
  </si>
  <si>
    <t>&lt;&lt;Կոմպմարկետ&gt;&gt; ՍՊԸ</t>
  </si>
  <si>
    <t>&lt;&lt;Կոմպյուտեր Սերվիս&gt;&gt; ՍՊԸ</t>
  </si>
  <si>
    <t>&lt;&lt;Էյչ Գրուպ&gt;&gt; ՍՊԸ</t>
  </si>
  <si>
    <t>&lt;&lt;Էլկոմպ&gt;&gt; ՍՊԸ</t>
  </si>
  <si>
    <t>.--</t>
  </si>
  <si>
    <t>&lt;&lt;Լանար Սերվիս&gt;&gt; ՍՊԸ</t>
  </si>
  <si>
    <t>&lt;&lt;Պատրոն ՌՄ&gt;&gt; ՍՊԸ</t>
  </si>
  <si>
    <t>&lt;&lt;Նորմա-պլյուս&gt;&gt; ՍՊԸ</t>
  </si>
  <si>
    <t>&lt;&lt;Արվատեկ&gt;&gt; ՍՊԸ</t>
  </si>
  <si>
    <t>&lt;&lt;Սմարթլայն&gt;&gt; ՍՊԸ</t>
  </si>
  <si>
    <t>&lt;&lt;Ստեպ Լոջիկ Յուգ&gt;&gt; ՍՊԸ</t>
  </si>
  <si>
    <t>14.09.2016թ.</t>
  </si>
  <si>
    <t>27.08.2016թ.</t>
  </si>
  <si>
    <t>02.09.2016թ.</t>
  </si>
  <si>
    <t>19.09.2016թ.</t>
  </si>
  <si>
    <t>20.09.2016թ.</t>
  </si>
  <si>
    <t>«ԿՈՄՊԱՍՍ» ՍՊԸ</t>
  </si>
  <si>
    <t xml:space="preserve">ՀՀ ԿԱ Ո-ՇՀԱՊՁԲ-15/8-14-ՀՏ2016 </t>
  </si>
  <si>
    <t>Ծրագիր` 03.01.01.01</t>
  </si>
  <si>
    <t>Ծրագիր` 03.01.01.06</t>
  </si>
  <si>
    <t>«ԷՅՉ ԳՐՈՒՊ» ՍՊԸ</t>
  </si>
  <si>
    <t xml:space="preserve">ՀՀ ԿԱ Ո-ՇՀԱՊՁԲ-15/8-84-ՀՏ2016 </t>
  </si>
  <si>
    <t>«ԼԱՆԱՐ ՍԵՐՎԻՍ» ՍՊԸ</t>
  </si>
  <si>
    <t xml:space="preserve">ՀՀ ԿԱ Ո-ՇՀԱՊՁԲ-15/8-72-ՀՏ2016 </t>
  </si>
  <si>
    <t>«ՆՈՐՄԱ ՊԼՅՈՒՍ» ՍՊԸ</t>
  </si>
  <si>
    <t xml:space="preserve">ՀՀ ԿԱ Ո-ՇՀԱՊՁԲ-15/8-79-ՀՏ2016 </t>
  </si>
  <si>
    <t>«ՊԱՏՐՈՆ ՌՄ» ՍՊԸ</t>
  </si>
  <si>
    <t xml:space="preserve">ՀՀ ԿԱ Ո-ՇՀԱՊՁԲ-15/8-22-ՀՏ2016 </t>
  </si>
  <si>
    <t>«ՍՏԵՊ ԼՈՋԻԿ ՅՈՒԳ» ՍՊԸ</t>
  </si>
  <si>
    <t xml:space="preserve">ՀՀ ԿԱ Ո-ՇՀԱՊՁԲ-15/8-104-ՀՏ2016 </t>
  </si>
  <si>
    <t>/16062000298200/</t>
  </si>
  <si>
    <t>/02704268/</t>
  </si>
  <si>
    <t xml:space="preserve"> yerevan@step.ru</t>
  </si>
  <si>
    <t>Ք. Երևան, Արգիշտի 7
Հեռ.  (010) 510251</t>
  </si>
  <si>
    <t>/1660000446270100/</t>
  </si>
  <si>
    <t>/00861057/</t>
  </si>
  <si>
    <t>corp@patron.am</t>
  </si>
  <si>
    <t>9; 10</t>
  </si>
  <si>
    <t>/247 440 000 757 0000/</t>
  </si>
  <si>
    <t>/00053663/</t>
  </si>
  <si>
    <t>norma@arminco.com</t>
  </si>
  <si>
    <t>ք. Երևան, Մաշտոցի 2, տարածք 60
Հեռ. (010) 586060</t>
  </si>
  <si>
    <t>4; 12</t>
  </si>
  <si>
    <t>/1570012457840100/</t>
  </si>
  <si>
    <t>/01843373/</t>
  </si>
  <si>
    <t>pg@lanar.am</t>
  </si>
  <si>
    <t>Ք.Երևան, Բաբաջանյան 163/13
Հեռ. (010) 539311</t>
  </si>
  <si>
    <t>/163028030332/</t>
  </si>
  <si>
    <t>/01254973/</t>
  </si>
  <si>
    <t>khv_84@mail.ru</t>
  </si>
  <si>
    <t>ք. Երևան, Բաշինջաղյան 1փ., 13 շ., բն. 30
Հեռ. (091) 404073</t>
  </si>
  <si>
    <t>/1570010074570100/</t>
  </si>
  <si>
    <t>/01545204/</t>
  </si>
  <si>
    <t>compassarmeps@gmail.com</t>
  </si>
  <si>
    <t>1; 2; 5; 11</t>
  </si>
  <si>
    <t>14-րդ չափաբաժինը չի կայացել գնումը կատարելու համար նախատեսված ֆինանսական միջոցները գերազանցելու պատճառով: 3-րդ և7-րդ չափաբաժինները չեն կայացել գնային առաջարկությունների բացակայության պատճառով: 9-րդ և 10-րդ չափաբաժիններով &lt;&lt;Արվատեկ&gt;&gt; ՍՊԸ-ի և &lt;&lt;Նորմա-Պլյուս&gt;&gt; ՍՊԸ-ի ներկայացրած հայտերը չեն համապատասխանում հրավերի պահանջներին:</t>
  </si>
  <si>
    <r>
      <rPr>
        <b/>
        <sz val="6"/>
        <color theme="1"/>
        <rFont val="GHEA Grapalat"/>
        <family val="3"/>
      </rPr>
      <t>1.</t>
    </r>
    <r>
      <rPr>
        <sz val="6"/>
        <color theme="1"/>
        <rFont val="GHEA Grapalat"/>
        <family val="3"/>
      </rPr>
      <t xml:space="preserve"> Մասնա-գիտա-կան գոր-ծունեութ-յուն </t>
    </r>
    <r>
      <rPr>
        <b/>
        <sz val="6"/>
        <color theme="1"/>
        <rFont val="GHEA Grapalat"/>
        <family val="3"/>
      </rPr>
      <t>2.</t>
    </r>
    <r>
      <rPr>
        <sz val="6"/>
        <color theme="1"/>
        <rFont val="GHEA Grapalat"/>
        <family val="3"/>
      </rPr>
      <t>Մասնա-գիտա-կան փոր-ձառութ-յունը</t>
    </r>
  </si>
  <si>
    <r>
      <rPr>
        <b/>
        <sz val="6"/>
        <color theme="1"/>
        <rFont val="GHEA Grapalat"/>
        <family val="3"/>
      </rPr>
      <t>1.</t>
    </r>
    <r>
      <rPr>
        <sz val="6"/>
        <color theme="1"/>
        <rFont val="GHEA Grapalat"/>
        <family val="3"/>
      </rPr>
      <t xml:space="preserve"> Ֆինա-նսական միջոցներ </t>
    </r>
    <r>
      <rPr>
        <b/>
        <sz val="6"/>
        <color theme="1"/>
        <rFont val="GHEA Grapalat"/>
        <family val="3"/>
      </rPr>
      <t>2.</t>
    </r>
    <r>
      <rPr>
        <sz val="6"/>
        <color theme="1"/>
        <rFont val="GHEA Grapalat"/>
        <family val="3"/>
      </rPr>
      <t xml:space="preserve">Տեխնի-կական միջոց-ներ </t>
    </r>
    <r>
      <rPr>
        <b/>
        <sz val="6"/>
        <color theme="1"/>
        <rFont val="GHEA Grapalat"/>
        <family val="3"/>
      </rPr>
      <t>3.</t>
    </r>
    <r>
      <rPr>
        <sz val="6"/>
        <color theme="1"/>
        <rFont val="GHEA Grapalat"/>
        <family val="3"/>
      </rPr>
      <t>Աշխա-տանքա-յին ռեսուրս-ներ</t>
    </r>
  </si>
  <si>
    <t>Իրավ.  ք. Երևան, Չարենցի 66 
գործ. Սայաթ-Նովա 15 Հեռ. (010)523737</t>
  </si>
  <si>
    <t xml:space="preserve">ք. Երևան, Վարդանանց 18/2
Հեռ. (010) 544346 (010) 544347, (010) 544348        </t>
  </si>
</sst>
</file>

<file path=xl/styles.xml><?xml version="1.0" encoding="utf-8"?>
<styleSheet xmlns="http://schemas.openxmlformats.org/spreadsheetml/2006/main">
  <fonts count="23">
    <font>
      <sz val="11"/>
      <color theme="1"/>
      <name val="Calibri"/>
      <family val="2"/>
      <scheme val="minor"/>
    </font>
    <font>
      <sz val="7"/>
      <color theme="1"/>
      <name val="GHEA Grapalat"/>
      <family val="3"/>
    </font>
    <font>
      <b/>
      <i/>
      <sz val="12"/>
      <color theme="1"/>
      <name val="GHEA Grapalat"/>
      <family val="3"/>
    </font>
    <font>
      <sz val="10"/>
      <color theme="1"/>
      <name val="GHEA Grapalat"/>
      <family val="3"/>
    </font>
    <font>
      <b/>
      <sz val="7"/>
      <color theme="1"/>
      <name val="GHEA Grapalat"/>
      <family val="3"/>
    </font>
    <font>
      <b/>
      <sz val="6"/>
      <color theme="1"/>
      <name val="GHEA Grapalat"/>
      <family val="3"/>
    </font>
    <font>
      <sz val="6"/>
      <color theme="1"/>
      <name val="GHEA Grapalat"/>
      <family val="3"/>
    </font>
    <font>
      <sz val="7"/>
      <color rgb="FF000000"/>
      <name val="GHEA Grapalat"/>
      <family val="3"/>
    </font>
    <font>
      <u/>
      <sz val="11"/>
      <color theme="10"/>
      <name val="Calibri"/>
      <family val="2"/>
    </font>
    <font>
      <u/>
      <sz val="7"/>
      <color theme="10"/>
      <name val="GHEA Grapalat"/>
      <family val="3"/>
    </font>
    <font>
      <sz val="5"/>
      <color theme="1"/>
      <name val="GHEA Grapalat"/>
      <family val="3"/>
    </font>
    <font>
      <i/>
      <sz val="5"/>
      <color theme="1"/>
      <name val="GHEA Grapalat"/>
      <family val="3"/>
    </font>
    <font>
      <i/>
      <sz val="5"/>
      <color theme="1"/>
      <name val="Calibri"/>
      <family val="2"/>
    </font>
    <font>
      <sz val="8"/>
      <color theme="1"/>
      <name val="GHEA Grapalat"/>
      <family val="3"/>
    </font>
    <font>
      <sz val="8"/>
      <name val="GHEA Grapalat"/>
      <family val="3"/>
    </font>
    <font>
      <sz val="7"/>
      <name val="GHEA Grapalat"/>
      <family val="3"/>
    </font>
    <font>
      <sz val="6"/>
      <color theme="1"/>
      <name val="Arial LatArm"/>
      <family val="2"/>
    </font>
    <font>
      <sz val="6"/>
      <color theme="1"/>
      <name val="Sylfaen"/>
      <family val="1"/>
    </font>
    <font>
      <u/>
      <sz val="7"/>
      <color theme="10"/>
      <name val="Calibri"/>
      <family val="2"/>
    </font>
    <font>
      <sz val="6"/>
      <color rgb="FF000000"/>
      <name val="GHEA Grapalat"/>
      <family val="3"/>
    </font>
    <font>
      <b/>
      <i/>
      <sz val="8"/>
      <color theme="1"/>
      <name val="GHEA Grapalat"/>
      <family val="3"/>
    </font>
    <font>
      <sz val="8"/>
      <color theme="0"/>
      <name val="GHEA Grapalat"/>
      <family val="3"/>
    </font>
    <font>
      <sz val="6"/>
      <color theme="1"/>
      <name val="Calibri"/>
      <family val="2"/>
      <scheme val="minor"/>
    </font>
  </fonts>
  <fills count="3">
    <fill>
      <patternFill patternType="none"/>
    </fill>
    <fill>
      <patternFill patternType="gray125"/>
    </fill>
    <fill>
      <patternFill patternType="solid">
        <fgColor theme="3"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8" fillId="0" borderId="0" applyNumberFormat="0" applyFill="0" applyBorder="0" applyAlignment="0" applyProtection="0">
      <alignment vertical="top"/>
      <protection locked="0"/>
    </xf>
  </cellStyleXfs>
  <cellXfs count="197">
    <xf numFmtId="0" fontId="0" fillId="0" borderId="0" xfId="0"/>
    <xf numFmtId="0" fontId="1" fillId="0" borderId="0" xfId="0" applyFont="1"/>
    <xf numFmtId="0" fontId="1" fillId="0" borderId="1" xfId="0" applyFont="1" applyBorder="1"/>
    <xf numFmtId="0" fontId="1" fillId="0" borderId="1" xfId="0" applyFont="1" applyBorder="1" applyAlignment="1">
      <alignment vertical="center" wrapText="1"/>
    </xf>
    <xf numFmtId="0" fontId="1" fillId="0" borderId="0" xfId="0" applyFont="1" applyAlignment="1">
      <alignment vertical="center"/>
    </xf>
    <xf numFmtId="0" fontId="6" fillId="0" borderId="1" xfId="0" applyFont="1" applyBorder="1" applyAlignment="1">
      <alignment horizontal="center" vertical="center" wrapText="1"/>
    </xf>
    <xf numFmtId="0" fontId="1" fillId="0" borderId="1" xfId="0" applyFont="1" applyBorder="1" applyAlignment="1">
      <alignment vertical="center"/>
    </xf>
    <xf numFmtId="2" fontId="14" fillId="0" borderId="1" xfId="0" applyNumberFormat="1" applyFont="1" applyFill="1" applyBorder="1" applyAlignment="1">
      <alignment horizontal="center" vertical="center"/>
    </xf>
    <xf numFmtId="0" fontId="13" fillId="0" borderId="1"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1" xfId="0" applyFont="1" applyFill="1" applyBorder="1" applyAlignment="1">
      <alignment horizontal="center" vertical="center" wrapText="1"/>
    </xf>
    <xf numFmtId="0" fontId="13" fillId="0" borderId="10" xfId="0" applyFont="1" applyBorder="1" applyAlignment="1">
      <alignment horizontal="center" vertical="center" textRotation="90"/>
    </xf>
    <xf numFmtId="0" fontId="1" fillId="0" borderId="0" xfId="0" applyFont="1" applyFill="1"/>
    <xf numFmtId="0" fontId="4"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6" fillId="0" borderId="2" xfId="0" applyFont="1" applyBorder="1" applyAlignment="1">
      <alignment horizontal="center" vertical="center" wrapText="1"/>
    </xf>
    <xf numFmtId="0" fontId="6" fillId="0" borderId="2" xfId="0" applyFont="1" applyBorder="1" applyAlignment="1">
      <alignment horizontal="center" vertical="center"/>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6"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2" xfId="0" applyFont="1" applyFill="1" applyBorder="1" applyAlignment="1">
      <alignment horizontal="center" vertical="center"/>
    </xf>
    <xf numFmtId="0" fontId="4" fillId="0" borderId="12" xfId="0" applyFont="1" applyFill="1" applyBorder="1" applyAlignment="1">
      <alignment horizontal="center" vertical="center"/>
    </xf>
    <xf numFmtId="0" fontId="1" fillId="0" borderId="1" xfId="0" applyNumberFormat="1" applyFont="1" applyFill="1" applyBorder="1" applyAlignment="1">
      <alignment horizontal="center" vertical="center"/>
    </xf>
    <xf numFmtId="0" fontId="15" fillId="0" borderId="1" xfId="0" applyNumberFormat="1" applyFont="1" applyFill="1" applyBorder="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7" xfId="0" applyFont="1" applyFill="1" applyBorder="1" applyAlignment="1">
      <alignment horizontal="center" vertical="center"/>
    </xf>
    <xf numFmtId="0" fontId="4" fillId="0" borderId="4" xfId="0" applyFont="1" applyFill="1" applyBorder="1" applyAlignment="1">
      <alignment horizontal="center" vertical="center"/>
    </xf>
    <xf numFmtId="0" fontId="15" fillId="0" borderId="0" xfId="0" applyFont="1"/>
    <xf numFmtId="0" fontId="15" fillId="0" borderId="0" xfId="0" applyFont="1" applyFill="1"/>
    <xf numFmtId="0" fontId="1" fillId="0" borderId="0" xfId="0" applyFont="1" applyFill="1" applyAlignment="1">
      <alignment vertical="center"/>
    </xf>
    <xf numFmtId="0" fontId="1" fillId="0" borderId="7" xfId="0" applyFont="1" applyBorder="1" applyAlignment="1">
      <alignment horizontal="center" vertical="center"/>
    </xf>
    <xf numFmtId="0" fontId="1" fillId="0" borderId="0" xfId="0" applyFont="1" applyAlignment="1">
      <alignment horizontal="center" vertical="center"/>
    </xf>
    <xf numFmtId="0" fontId="4" fillId="0" borderId="7" xfId="0" applyFont="1" applyFill="1" applyBorder="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8" fillId="0" borderId="1" xfId="1" applyFont="1" applyFill="1" applyBorder="1" applyAlignment="1" applyProtection="1">
      <alignment horizontal="center" vertical="center" wrapText="1"/>
    </xf>
    <xf numFmtId="0" fontId="1" fillId="0" borderId="0" xfId="0" applyFont="1" applyAlignment="1">
      <alignment horizontal="center" vertical="center"/>
    </xf>
    <xf numFmtId="0" fontId="16" fillId="0" borderId="5" xfId="0" applyFont="1" applyBorder="1" applyAlignment="1">
      <alignment horizontal="justify" vertical="center" wrapText="1"/>
    </xf>
    <xf numFmtId="0" fontId="17" fillId="0" borderId="5" xfId="0" applyFont="1" applyBorder="1" applyAlignment="1">
      <alignment vertical="center" wrapText="1"/>
    </xf>
    <xf numFmtId="0" fontId="19" fillId="0" borderId="5" xfId="0" applyFont="1" applyBorder="1" applyAlignment="1">
      <alignment horizontal="justify" vertical="center" wrapText="1"/>
    </xf>
    <xf numFmtId="0" fontId="6" fillId="0" borderId="5" xfId="0" applyFont="1" applyBorder="1" applyAlignment="1">
      <alignment horizontal="justify" vertical="center" wrapText="1"/>
    </xf>
    <xf numFmtId="0" fontId="1" fillId="0" borderId="5" xfId="0" applyFont="1" applyBorder="1" applyAlignment="1">
      <alignment horizontal="center" vertical="center" textRotation="90" wrapText="1"/>
    </xf>
    <xf numFmtId="0" fontId="20" fillId="0" borderId="0" xfId="0" applyFont="1" applyFill="1" applyAlignment="1"/>
    <xf numFmtId="0" fontId="13" fillId="0" borderId="0" xfId="0" applyFont="1" applyFill="1"/>
    <xf numFmtId="0" fontId="13" fillId="0" borderId="0" xfId="0" applyFont="1" applyFill="1" applyAlignment="1">
      <alignment vertical="center" wrapText="1"/>
    </xf>
    <xf numFmtId="0" fontId="21" fillId="0" borderId="0" xfId="0" applyFont="1" applyFill="1"/>
    <xf numFmtId="0" fontId="21" fillId="0" borderId="14" xfId="0" applyFont="1" applyFill="1" applyBorder="1" applyAlignment="1">
      <alignment horizontal="center" vertical="center" wrapText="1"/>
    </xf>
    <xf numFmtId="0" fontId="21" fillId="0" borderId="14" xfId="0" applyNumberFormat="1" applyFont="1" applyFill="1" applyBorder="1" applyAlignment="1">
      <alignment horizontal="center" vertical="center" wrapText="1"/>
    </xf>
    <xf numFmtId="0" fontId="21" fillId="0" borderId="0" xfId="0" applyFont="1" applyFill="1" applyAlignment="1">
      <alignment vertical="center"/>
    </xf>
    <xf numFmtId="0" fontId="1" fillId="0" borderId="1" xfId="0" applyFont="1" applyFill="1" applyBorder="1" applyAlignment="1">
      <alignment horizontal="left" vertical="center" wrapText="1"/>
    </xf>
    <xf numFmtId="0" fontId="7" fillId="0" borderId="7" xfId="0" applyFont="1" applyFill="1" applyBorder="1" applyAlignment="1">
      <alignment horizontal="center" vertical="center" wrapText="1"/>
    </xf>
    <xf numFmtId="0" fontId="1" fillId="0" borderId="2" xfId="0" applyFont="1" applyFill="1" applyBorder="1" applyAlignment="1">
      <alignment horizontal="left" vertical="center" wrapText="1"/>
    </xf>
    <xf numFmtId="0" fontId="7" fillId="0" borderId="1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1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7" xfId="0" applyFont="1" applyBorder="1" applyAlignment="1">
      <alignment horizontal="center" vertical="center"/>
    </xf>
    <xf numFmtId="0" fontId="4" fillId="0" borderId="7"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5" xfId="0" applyFont="1" applyFill="1" applyBorder="1" applyAlignment="1">
      <alignment horizontal="center" vertical="center"/>
    </xf>
    <xf numFmtId="0" fontId="11" fillId="0" borderId="0" xfId="0" applyFont="1" applyAlignment="1">
      <alignment horizontal="left"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5"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9" fillId="0" borderId="5" xfId="1" applyFont="1" applyBorder="1" applyAlignment="1" applyProtection="1">
      <alignment horizontal="center" vertical="center"/>
    </xf>
    <xf numFmtId="0" fontId="1" fillId="0" borderId="8" xfId="0" applyFont="1" applyBorder="1" applyAlignment="1">
      <alignment horizontal="center" vertical="center"/>
    </xf>
    <xf numFmtId="0" fontId="1" fillId="0" borderId="0" xfId="0" applyFont="1" applyBorder="1" applyAlignment="1">
      <alignment horizontal="center" vertical="center"/>
    </xf>
    <xf numFmtId="0" fontId="1" fillId="0" borderId="0" xfId="0" applyFont="1" applyAlignment="1">
      <alignment horizontal="center" vertical="center"/>
    </xf>
    <xf numFmtId="0" fontId="1" fillId="2" borderId="5"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0" borderId="5" xfId="0" applyFont="1" applyBorder="1" applyAlignment="1">
      <alignment horizontal="left"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4" fillId="0" borderId="10" xfId="0" applyFont="1" applyFill="1" applyBorder="1" applyAlignment="1">
      <alignment horizontal="center" vertical="center"/>
    </xf>
    <xf numFmtId="0" fontId="4" fillId="0" borderId="7"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 fillId="0" borderId="6" xfId="0" applyFont="1" applyFill="1" applyBorder="1" applyAlignment="1">
      <alignment horizontal="center" vertical="center"/>
    </xf>
    <xf numFmtId="0" fontId="1" fillId="2" borderId="5" xfId="0" applyFont="1" applyFill="1" applyBorder="1" applyAlignment="1">
      <alignment horizontal="center"/>
    </xf>
    <xf numFmtId="0" fontId="1" fillId="2" borderId="6" xfId="0" applyFont="1" applyFill="1" applyBorder="1" applyAlignment="1">
      <alignment horizontal="center"/>
    </xf>
    <xf numFmtId="0" fontId="1" fillId="2" borderId="7" xfId="0" applyFont="1" applyFill="1" applyBorder="1" applyAlignment="1">
      <alignment horizontal="center"/>
    </xf>
    <xf numFmtId="0" fontId="1" fillId="0" borderId="5" xfId="0" applyFont="1" applyBorder="1" applyAlignment="1">
      <alignment horizontal="center" vertical="center" textRotation="90" wrapText="1"/>
    </xf>
    <xf numFmtId="0" fontId="1" fillId="0" borderId="12" xfId="0" applyFont="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2" fontId="14" fillId="0" borderId="5" xfId="0" applyNumberFormat="1" applyFont="1" applyFill="1" applyBorder="1" applyAlignment="1">
      <alignment horizontal="center" vertical="center"/>
    </xf>
    <xf numFmtId="2" fontId="14" fillId="0" borderId="7" xfId="0" applyNumberFormat="1" applyFont="1" applyFill="1" applyBorder="1" applyAlignment="1">
      <alignment horizontal="center" vertical="center"/>
    </xf>
    <xf numFmtId="0" fontId="1" fillId="0" borderId="9" xfId="0" applyFont="1" applyBorder="1" applyAlignment="1">
      <alignment horizontal="center" vertical="center" wrapText="1"/>
    </xf>
    <xf numFmtId="0" fontId="1" fillId="0" borderId="13" xfId="0" applyFont="1" applyBorder="1" applyAlignment="1">
      <alignment horizontal="center" vertical="center" wrapText="1"/>
    </xf>
    <xf numFmtId="0" fontId="4" fillId="0" borderId="1" xfId="0" applyFont="1" applyBorder="1" applyAlignment="1">
      <alignment horizontal="center" vertical="center" wrapText="1"/>
    </xf>
    <xf numFmtId="0" fontId="1" fillId="0" borderId="4" xfId="0" applyFont="1" applyFill="1" applyBorder="1" applyAlignment="1">
      <alignment horizontal="center" vertical="center" wrapText="1"/>
    </xf>
    <xf numFmtId="0" fontId="2" fillId="0" borderId="0" xfId="0" applyFont="1" applyFill="1" applyAlignment="1">
      <alignment horizontal="center"/>
    </xf>
    <xf numFmtId="0" fontId="3" fillId="0" borderId="0" xfId="0" applyFont="1" applyFill="1" applyAlignment="1">
      <alignment horizontal="center" vertical="center" wrapText="1"/>
    </xf>
    <xf numFmtId="0" fontId="1" fillId="2" borderId="1" xfId="0" applyFont="1" applyFill="1" applyBorder="1" applyAlignment="1">
      <alignment horizontal="center"/>
    </xf>
    <xf numFmtId="0" fontId="1" fillId="2" borderId="4" xfId="0" applyFont="1" applyFill="1" applyBorder="1" applyAlignment="1">
      <alignment horizontal="center"/>
    </xf>
    <xf numFmtId="0" fontId="0" fillId="0" borderId="14" xfId="0" applyFill="1" applyBorder="1"/>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 fillId="0" borderId="0" xfId="0" applyFont="1" applyFill="1" applyAlignment="1">
      <alignment horizontal="center"/>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horizontal="left" vertical="center"/>
    </xf>
    <xf numFmtId="0" fontId="4" fillId="0" borderId="5" xfId="0" applyFont="1" applyFill="1" applyBorder="1" applyAlignment="1">
      <alignment horizontal="left" vertical="center"/>
    </xf>
    <xf numFmtId="0" fontId="4" fillId="0" borderId="6" xfId="0" applyFont="1" applyFill="1" applyBorder="1" applyAlignment="1">
      <alignment horizontal="left" vertical="center"/>
    </xf>
    <xf numFmtId="0" fontId="4" fillId="0" borderId="7" xfId="0" applyFont="1" applyFill="1" applyBorder="1" applyAlignment="1">
      <alignment horizontal="left" vertical="center"/>
    </xf>
    <xf numFmtId="0" fontId="1" fillId="0" borderId="1" xfId="0" applyFont="1" applyBorder="1" applyAlignment="1">
      <alignment horizontal="center" vertical="center"/>
    </xf>
    <xf numFmtId="0" fontId="1" fillId="0" borderId="10"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4" fillId="0" borderId="1" xfId="0" applyFont="1" applyBorder="1" applyAlignment="1">
      <alignment horizontal="center" vertical="center"/>
    </xf>
    <xf numFmtId="0" fontId="1" fillId="0" borderId="5" xfId="0" applyFont="1" applyBorder="1" applyAlignment="1">
      <alignment vertical="center" wrapText="1"/>
    </xf>
    <xf numFmtId="0" fontId="1" fillId="0" borderId="7" xfId="0" applyFont="1" applyBorder="1" applyAlignment="1">
      <alignment vertical="center" wrapText="1"/>
    </xf>
    <xf numFmtId="0" fontId="1" fillId="0" borderId="5" xfId="0" applyFont="1" applyBorder="1" applyAlignment="1">
      <alignment vertical="center"/>
    </xf>
    <xf numFmtId="0" fontId="1" fillId="0" borderId="7" xfId="0" applyFont="1" applyBorder="1" applyAlignment="1">
      <alignment vertical="center"/>
    </xf>
    <xf numFmtId="0" fontId="5" fillId="0" borderId="1" xfId="0" applyFont="1" applyBorder="1" applyAlignment="1">
      <alignment horizontal="center" vertical="center" wrapText="1"/>
    </xf>
    <xf numFmtId="0" fontId="1" fillId="0" borderId="11"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5" fillId="0" borderId="1" xfId="0" applyFont="1" applyFill="1" applyBorder="1" applyAlignment="1">
      <alignment horizontal="center" vertical="center"/>
    </xf>
    <xf numFmtId="0" fontId="5" fillId="0" borderId="1" xfId="0" applyFont="1" applyBorder="1" applyAlignment="1">
      <alignment horizontal="center" vertical="center"/>
    </xf>
    <xf numFmtId="0" fontId="5" fillId="0" borderId="10"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0" xfId="0" applyFont="1" applyBorder="1" applyAlignment="1">
      <alignment horizontal="center" vertical="center" wrapText="1"/>
    </xf>
    <xf numFmtId="0" fontId="6" fillId="0" borderId="1"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1" fillId="0" borderId="1" xfId="0" applyFont="1" applyBorder="1" applyAlignment="1">
      <alignment horizontal="center" vertical="center" wrapText="1"/>
    </xf>
    <xf numFmtId="0" fontId="4" fillId="0" borderId="5" xfId="0" applyFont="1" applyFill="1" applyBorder="1" applyAlignment="1">
      <alignment horizontal="center" vertical="center"/>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4" xfId="0" applyFont="1" applyFill="1" applyBorder="1" applyAlignment="1">
      <alignment horizontal="center" vertical="center"/>
    </xf>
    <xf numFmtId="0" fontId="18" fillId="0" borderId="1" xfId="1" applyFont="1" applyFill="1" applyBorder="1" applyAlignment="1" applyProtection="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6" fillId="0" borderId="5" xfId="0" applyFont="1" applyBorder="1" applyAlignment="1">
      <alignment horizontal="center" vertical="center" textRotation="90" wrapText="1"/>
    </xf>
    <xf numFmtId="0" fontId="6" fillId="0" borderId="5" xfId="0" applyFont="1" applyBorder="1" applyAlignment="1">
      <alignment horizontal="center" vertical="center" wrapText="1"/>
    </xf>
    <xf numFmtId="0" fontId="19" fillId="0" borderId="1" xfId="0" applyFont="1" applyBorder="1" applyAlignment="1">
      <alignment vertical="center" wrapText="1"/>
    </xf>
    <xf numFmtId="0" fontId="19" fillId="0" borderId="1" xfId="0" applyFont="1" applyFill="1" applyBorder="1" applyAlignment="1">
      <alignment vertical="center" wrapText="1"/>
    </xf>
    <xf numFmtId="0" fontId="6" fillId="0" borderId="7" xfId="0" applyFont="1" applyFill="1" applyBorder="1" applyAlignment="1">
      <alignment vertical="center" wrapText="1"/>
    </xf>
    <xf numFmtId="0" fontId="6" fillId="0" borderId="1" xfId="0" applyFont="1" applyBorder="1" applyAlignment="1">
      <alignment vertical="center" wrapText="1"/>
    </xf>
    <xf numFmtId="0" fontId="6" fillId="0" borderId="5" xfId="0" applyFont="1" applyBorder="1" applyAlignment="1">
      <alignment horizontal="left" vertical="center" wrapText="1"/>
    </xf>
    <xf numFmtId="0" fontId="22" fillId="0" borderId="7" xfId="0" applyFont="1" applyBorder="1"/>
    <xf numFmtId="0" fontId="16" fillId="0" borderId="1" xfId="0" applyFont="1" applyBorder="1" applyAlignment="1">
      <alignment horizontal="justify" vertical="center" wrapText="1"/>
    </xf>
    <xf numFmtId="0" fontId="19" fillId="0" borderId="1" xfId="0" applyFont="1" applyBorder="1" applyAlignment="1">
      <alignment horizontal="justify" vertical="center" wrapText="1"/>
    </xf>
    <xf numFmtId="0" fontId="16" fillId="0" borderId="1" xfId="0" applyFont="1" applyBorder="1" applyAlignment="1">
      <alignment vertical="center" wrapText="1"/>
    </xf>
    <xf numFmtId="0" fontId="6" fillId="0" borderId="1" xfId="0" applyFont="1" applyBorder="1" applyAlignment="1">
      <alignment horizontal="justify" vertical="center" wrapText="1"/>
    </xf>
    <xf numFmtId="0" fontId="1" fillId="0" borderId="1" xfId="0" applyFont="1" applyBorder="1" applyAlignment="1">
      <alignment horizontal="left" vertical="center" wrapText="1"/>
    </xf>
    <xf numFmtId="0" fontId="1" fillId="2" borderId="1" xfId="0" applyFont="1" applyFill="1" applyBorder="1" applyAlignment="1">
      <alignment horizontal="left" vertical="center" wrapText="1"/>
    </xf>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norma@arminco.com" TargetMode="External"/><Relationship Id="rId7" Type="http://schemas.openxmlformats.org/officeDocument/2006/relationships/printerSettings" Target="../printerSettings/printerSettings1.bin"/><Relationship Id="rId2" Type="http://schemas.openxmlformats.org/officeDocument/2006/relationships/hyperlink" Target="mailto:corp@patron.am" TargetMode="External"/><Relationship Id="rId1" Type="http://schemas.openxmlformats.org/officeDocument/2006/relationships/hyperlink" Target="mailto:police-gnumner@rambler.ru" TargetMode="External"/><Relationship Id="rId6" Type="http://schemas.openxmlformats.org/officeDocument/2006/relationships/hyperlink" Target="mailto:compassarmeps@gmail.com" TargetMode="External"/><Relationship Id="rId5" Type="http://schemas.openxmlformats.org/officeDocument/2006/relationships/hyperlink" Target="mailto:khv_84@mail.ru" TargetMode="External"/><Relationship Id="rId4" Type="http://schemas.openxmlformats.org/officeDocument/2006/relationships/hyperlink" Target="mailto:pg@lanar.am" TargetMode="External"/></Relationships>
</file>

<file path=xl/worksheets/sheet1.xml><?xml version="1.0" encoding="utf-8"?>
<worksheet xmlns="http://schemas.openxmlformats.org/spreadsheetml/2006/main" xmlns:r="http://schemas.openxmlformats.org/officeDocument/2006/relationships">
  <dimension ref="A1:J447"/>
  <sheetViews>
    <sheetView tabSelected="1" topLeftCell="A73" zoomScale="140" zoomScaleNormal="140" workbookViewId="0">
      <pane xSplit="1" topLeftCell="B1" activePane="topRight" state="frozen"/>
      <selection pane="topRight" activeCell="C169" sqref="C169"/>
    </sheetView>
  </sheetViews>
  <sheetFormatPr defaultRowHeight="12.75"/>
  <cols>
    <col min="1" max="1" width="4.7109375" style="1" customWidth="1"/>
    <col min="2" max="2" width="18.28515625" style="1" customWidth="1"/>
    <col min="3" max="3" width="11.7109375" style="1" customWidth="1"/>
    <col min="4" max="4" width="10.28515625" style="1" customWidth="1"/>
    <col min="5" max="6" width="9.140625" style="12" customWidth="1"/>
    <col min="7" max="7" width="9" style="1" customWidth="1"/>
    <col min="8" max="8" width="32.140625" style="1" customWidth="1"/>
    <col min="9" max="9" width="30.7109375" style="1" customWidth="1"/>
    <col min="10" max="10" width="7.5703125" style="52" customWidth="1"/>
    <col min="11" max="16384" width="9.140625" style="1"/>
  </cols>
  <sheetData>
    <row r="1" spans="1:10" s="12" customFormat="1" ht="17.25">
      <c r="A1" s="130" t="s">
        <v>9</v>
      </c>
      <c r="B1" s="130"/>
      <c r="C1" s="130"/>
      <c r="D1" s="130"/>
      <c r="E1" s="130"/>
      <c r="F1" s="130"/>
      <c r="G1" s="130"/>
      <c r="H1" s="130"/>
      <c r="I1" s="130"/>
      <c r="J1" s="49"/>
    </row>
    <row r="2" spans="1:10" s="12" customFormat="1" ht="9.75" customHeight="1">
      <c r="A2" s="130"/>
      <c r="B2" s="130"/>
      <c r="C2" s="130"/>
      <c r="D2" s="130"/>
      <c r="E2" s="130"/>
      <c r="F2" s="130"/>
      <c r="G2" s="130"/>
      <c r="H2" s="130"/>
      <c r="I2" s="130"/>
      <c r="J2" s="50"/>
    </row>
    <row r="3" spans="1:10" s="12" customFormat="1" ht="17.25">
      <c r="A3" s="130" t="s">
        <v>10</v>
      </c>
      <c r="B3" s="130"/>
      <c r="C3" s="130"/>
      <c r="D3" s="130"/>
      <c r="E3" s="130"/>
      <c r="F3" s="130"/>
      <c r="G3" s="130"/>
      <c r="H3" s="130"/>
      <c r="I3" s="130"/>
      <c r="J3" s="49"/>
    </row>
    <row r="4" spans="1:10" s="12" customFormat="1">
      <c r="A4" s="137"/>
      <c r="B4" s="137"/>
      <c r="C4" s="137"/>
      <c r="D4" s="137"/>
      <c r="E4" s="137"/>
      <c r="F4" s="137"/>
      <c r="G4" s="137"/>
      <c r="H4" s="137"/>
      <c r="I4" s="137"/>
      <c r="J4" s="50"/>
    </row>
    <row r="5" spans="1:10" s="12" customFormat="1" ht="19.5" customHeight="1">
      <c r="A5" s="130" t="s">
        <v>109</v>
      </c>
      <c r="B5" s="130"/>
      <c r="C5" s="130"/>
      <c r="D5" s="130"/>
      <c r="E5" s="130"/>
      <c r="F5" s="130"/>
      <c r="G5" s="130"/>
      <c r="H5" s="130"/>
      <c r="I5" s="130"/>
      <c r="J5" s="49"/>
    </row>
    <row r="6" spans="1:10" s="12" customFormat="1" ht="45" customHeight="1">
      <c r="A6" s="131" t="s">
        <v>110</v>
      </c>
      <c r="B6" s="131"/>
      <c r="C6" s="131"/>
      <c r="D6" s="131"/>
      <c r="E6" s="131"/>
      <c r="F6" s="131"/>
      <c r="G6" s="131"/>
      <c r="H6" s="131"/>
      <c r="I6" s="131"/>
      <c r="J6" s="51"/>
    </row>
    <row r="7" spans="1:10" s="12" customFormat="1" ht="6" customHeight="1">
      <c r="J7" s="52"/>
    </row>
    <row r="8" spans="1:10" s="12" customFormat="1" ht="12.75" customHeight="1">
      <c r="A8" s="104" t="s">
        <v>1</v>
      </c>
      <c r="B8" s="104"/>
      <c r="C8" s="104"/>
      <c r="D8" s="104"/>
      <c r="E8" s="104"/>
      <c r="F8" s="104"/>
      <c r="G8" s="104"/>
      <c r="H8" s="104"/>
      <c r="I8" s="104"/>
      <c r="J8" s="52"/>
    </row>
    <row r="9" spans="1:10" s="12" customFormat="1" ht="11.25" customHeight="1">
      <c r="A9" s="109" t="s">
        <v>2</v>
      </c>
      <c r="B9" s="109" t="s">
        <v>3</v>
      </c>
      <c r="C9" s="109" t="s">
        <v>4</v>
      </c>
      <c r="D9" s="75" t="s">
        <v>5</v>
      </c>
      <c r="E9" s="77"/>
      <c r="F9" s="75" t="s">
        <v>6</v>
      </c>
      <c r="G9" s="77"/>
      <c r="H9" s="111" t="s">
        <v>7</v>
      </c>
      <c r="I9" s="109" t="s">
        <v>83</v>
      </c>
      <c r="J9" s="52"/>
    </row>
    <row r="10" spans="1:10" s="12" customFormat="1" ht="10.5" customHeight="1">
      <c r="A10" s="110"/>
      <c r="B10" s="110"/>
      <c r="C10" s="110"/>
      <c r="D10" s="135" t="s">
        <v>82</v>
      </c>
      <c r="E10" s="109" t="s">
        <v>0</v>
      </c>
      <c r="F10" s="75" t="s">
        <v>8</v>
      </c>
      <c r="G10" s="77"/>
      <c r="H10" s="134"/>
      <c r="I10" s="110"/>
      <c r="J10" s="52"/>
    </row>
    <row r="11" spans="1:10" s="12" customFormat="1" ht="12.75" customHeight="1">
      <c r="A11" s="110"/>
      <c r="B11" s="110"/>
      <c r="C11" s="110"/>
      <c r="D11" s="136"/>
      <c r="E11" s="110"/>
      <c r="F11" s="135" t="s">
        <v>82</v>
      </c>
      <c r="G11" s="109" t="s">
        <v>0</v>
      </c>
      <c r="H11" s="134"/>
      <c r="I11" s="110"/>
      <c r="J11" s="52"/>
    </row>
    <row r="12" spans="1:10" s="12" customFormat="1" ht="12.75" customHeight="1">
      <c r="A12" s="110"/>
      <c r="B12" s="110"/>
      <c r="C12" s="110"/>
      <c r="D12" s="136"/>
      <c r="E12" s="110"/>
      <c r="F12" s="136"/>
      <c r="G12" s="110"/>
      <c r="H12" s="134"/>
      <c r="I12" s="129"/>
      <c r="J12" s="52"/>
    </row>
    <row r="13" spans="1:10" s="35" customFormat="1" ht="147.75" customHeight="1">
      <c r="A13" s="73">
        <v>1</v>
      </c>
      <c r="B13" s="56" t="s">
        <v>111</v>
      </c>
      <c r="C13" s="68" t="s">
        <v>108</v>
      </c>
      <c r="D13" s="57">
        <v>46</v>
      </c>
      <c r="E13" s="57">
        <v>46</v>
      </c>
      <c r="F13" s="71">
        <f>D13*J13</f>
        <v>11500000</v>
      </c>
      <c r="G13" s="71">
        <f>E13*J13</f>
        <v>11500000</v>
      </c>
      <c r="H13" s="44" t="s">
        <v>139</v>
      </c>
      <c r="I13" s="191" t="s">
        <v>140</v>
      </c>
      <c r="J13" s="53">
        <v>250000</v>
      </c>
    </row>
    <row r="14" spans="1:10" s="35" customFormat="1" ht="52.5" customHeight="1">
      <c r="A14" s="73">
        <v>2</v>
      </c>
      <c r="B14" s="56" t="s">
        <v>112</v>
      </c>
      <c r="C14" s="68" t="s">
        <v>108</v>
      </c>
      <c r="D14" s="57">
        <v>46</v>
      </c>
      <c r="E14" s="57">
        <v>46</v>
      </c>
      <c r="F14" s="71">
        <f t="shared" ref="F14:F26" si="0">D14*J14</f>
        <v>1150000</v>
      </c>
      <c r="G14" s="71">
        <f t="shared" ref="G14:G26" si="1">E14*J14</f>
        <v>1150000</v>
      </c>
      <c r="H14" s="44" t="s">
        <v>141</v>
      </c>
      <c r="I14" s="192" t="s">
        <v>133</v>
      </c>
      <c r="J14" s="53">
        <v>25000</v>
      </c>
    </row>
    <row r="15" spans="1:10" s="35" customFormat="1" ht="33" customHeight="1">
      <c r="A15" s="73">
        <v>3</v>
      </c>
      <c r="B15" s="56" t="s">
        <v>113</v>
      </c>
      <c r="C15" s="68" t="s">
        <v>108</v>
      </c>
      <c r="D15" s="57">
        <v>1</v>
      </c>
      <c r="E15" s="57">
        <v>1</v>
      </c>
      <c r="F15" s="71">
        <f t="shared" si="0"/>
        <v>250000</v>
      </c>
      <c r="G15" s="71">
        <f t="shared" si="1"/>
        <v>250000</v>
      </c>
      <c r="H15" s="45" t="s">
        <v>148</v>
      </c>
      <c r="I15" s="192"/>
      <c r="J15" s="54">
        <v>250000</v>
      </c>
    </row>
    <row r="16" spans="1:10" s="35" customFormat="1" ht="183.75" customHeight="1">
      <c r="A16" s="73">
        <v>4</v>
      </c>
      <c r="B16" s="56" t="s">
        <v>114</v>
      </c>
      <c r="C16" s="68" t="s">
        <v>108</v>
      </c>
      <c r="D16" s="57">
        <v>45</v>
      </c>
      <c r="E16" s="57">
        <v>45</v>
      </c>
      <c r="F16" s="71">
        <f t="shared" si="0"/>
        <v>6750000</v>
      </c>
      <c r="G16" s="71">
        <f t="shared" si="1"/>
        <v>6750000</v>
      </c>
      <c r="H16" s="46" t="s">
        <v>126</v>
      </c>
      <c r="I16" s="192" t="s">
        <v>142</v>
      </c>
      <c r="J16" s="53">
        <v>150000</v>
      </c>
    </row>
    <row r="17" spans="1:10" s="35" customFormat="1" ht="48" customHeight="1">
      <c r="A17" s="73">
        <v>5</v>
      </c>
      <c r="B17" s="56" t="s">
        <v>115</v>
      </c>
      <c r="C17" s="68" t="s">
        <v>108</v>
      </c>
      <c r="D17" s="57">
        <v>2</v>
      </c>
      <c r="E17" s="57">
        <v>2</v>
      </c>
      <c r="F17" s="71">
        <f t="shared" si="0"/>
        <v>380000</v>
      </c>
      <c r="G17" s="71">
        <f t="shared" si="1"/>
        <v>380000</v>
      </c>
      <c r="H17" s="46" t="s">
        <v>143</v>
      </c>
      <c r="I17" s="192" t="s">
        <v>134</v>
      </c>
      <c r="J17" s="53">
        <v>190000</v>
      </c>
    </row>
    <row r="18" spans="1:10" s="35" customFormat="1" ht="154.5" customHeight="1">
      <c r="A18" s="73">
        <v>6</v>
      </c>
      <c r="B18" s="58" t="s">
        <v>116</v>
      </c>
      <c r="C18" s="63" t="s">
        <v>108</v>
      </c>
      <c r="D18" s="59">
        <v>47</v>
      </c>
      <c r="E18" s="59">
        <v>47</v>
      </c>
      <c r="F18" s="71">
        <f t="shared" si="0"/>
        <v>3760000</v>
      </c>
      <c r="G18" s="71">
        <f t="shared" si="1"/>
        <v>3760000</v>
      </c>
      <c r="H18" s="46" t="s">
        <v>144</v>
      </c>
      <c r="I18" s="193" t="s">
        <v>135</v>
      </c>
      <c r="J18" s="53">
        <v>80000</v>
      </c>
    </row>
    <row r="19" spans="1:10" s="35" customFormat="1" ht="26.25" customHeight="1">
      <c r="A19" s="73">
        <v>7</v>
      </c>
      <c r="B19" s="56" t="s">
        <v>117</v>
      </c>
      <c r="C19" s="68" t="s">
        <v>124</v>
      </c>
      <c r="D19" s="60">
        <v>2</v>
      </c>
      <c r="E19" s="60">
        <v>2</v>
      </c>
      <c r="F19" s="71">
        <f t="shared" si="0"/>
        <v>111000</v>
      </c>
      <c r="G19" s="71">
        <f t="shared" si="1"/>
        <v>111000</v>
      </c>
      <c r="H19" s="46" t="s">
        <v>127</v>
      </c>
      <c r="I19" s="192"/>
      <c r="J19" s="53">
        <v>55500</v>
      </c>
    </row>
    <row r="20" spans="1:10" s="35" customFormat="1" ht="42" customHeight="1">
      <c r="A20" s="73">
        <v>8</v>
      </c>
      <c r="B20" s="61" t="s">
        <v>118</v>
      </c>
      <c r="C20" s="64" t="s">
        <v>108</v>
      </c>
      <c r="D20" s="62">
        <v>48</v>
      </c>
      <c r="E20" s="62">
        <v>48</v>
      </c>
      <c r="F20" s="71">
        <f t="shared" si="0"/>
        <v>172800</v>
      </c>
      <c r="G20" s="71">
        <f t="shared" si="1"/>
        <v>172800</v>
      </c>
      <c r="H20" s="46" t="s">
        <v>128</v>
      </c>
      <c r="I20" s="192" t="s">
        <v>136</v>
      </c>
      <c r="J20" s="53">
        <v>3600</v>
      </c>
    </row>
    <row r="21" spans="1:10" s="35" customFormat="1" ht="63.75" customHeight="1">
      <c r="A21" s="73">
        <v>9</v>
      </c>
      <c r="B21" s="56" t="s">
        <v>119</v>
      </c>
      <c r="C21" s="68" t="s">
        <v>108</v>
      </c>
      <c r="D21" s="72">
        <v>46</v>
      </c>
      <c r="E21" s="72">
        <v>46</v>
      </c>
      <c r="F21" s="71">
        <f t="shared" si="0"/>
        <v>101200</v>
      </c>
      <c r="G21" s="71">
        <f t="shared" si="1"/>
        <v>101200</v>
      </c>
      <c r="H21" s="46" t="s">
        <v>129</v>
      </c>
      <c r="I21" s="192" t="s">
        <v>137</v>
      </c>
      <c r="J21" s="53">
        <v>2200</v>
      </c>
    </row>
    <row r="22" spans="1:10" s="35" customFormat="1" ht="42.75" customHeight="1">
      <c r="A22" s="73">
        <v>10</v>
      </c>
      <c r="B22" s="56" t="s">
        <v>120</v>
      </c>
      <c r="C22" s="68" t="s">
        <v>108</v>
      </c>
      <c r="D22" s="72">
        <v>29</v>
      </c>
      <c r="E22" s="72">
        <v>29</v>
      </c>
      <c r="F22" s="71">
        <f t="shared" si="0"/>
        <v>145000</v>
      </c>
      <c r="G22" s="71">
        <f t="shared" si="1"/>
        <v>145000</v>
      </c>
      <c r="H22" s="47" t="s">
        <v>130</v>
      </c>
      <c r="I22" s="194" t="s">
        <v>138</v>
      </c>
      <c r="J22" s="53">
        <v>5000</v>
      </c>
    </row>
    <row r="23" spans="1:10" s="35" customFormat="1" ht="165.75" customHeight="1">
      <c r="A23" s="73">
        <v>11</v>
      </c>
      <c r="B23" s="56" t="s">
        <v>121</v>
      </c>
      <c r="C23" s="68" t="s">
        <v>125</v>
      </c>
      <c r="D23" s="72">
        <v>14</v>
      </c>
      <c r="E23" s="72">
        <v>14</v>
      </c>
      <c r="F23" s="71">
        <f t="shared" si="0"/>
        <v>3500000</v>
      </c>
      <c r="G23" s="71">
        <f t="shared" si="1"/>
        <v>3500000</v>
      </c>
      <c r="H23" s="46" t="s">
        <v>145</v>
      </c>
      <c r="I23" s="192" t="s">
        <v>146</v>
      </c>
      <c r="J23" s="54">
        <v>250000</v>
      </c>
    </row>
    <row r="24" spans="1:10" s="35" customFormat="1" ht="186" customHeight="1">
      <c r="A24" s="73">
        <v>12</v>
      </c>
      <c r="B24" s="56" t="s">
        <v>114</v>
      </c>
      <c r="C24" s="68" t="s">
        <v>108</v>
      </c>
      <c r="D24" s="72">
        <v>10</v>
      </c>
      <c r="E24" s="72">
        <v>10</v>
      </c>
      <c r="F24" s="71">
        <f t="shared" si="0"/>
        <v>1500000</v>
      </c>
      <c r="G24" s="71">
        <f t="shared" si="1"/>
        <v>1500000</v>
      </c>
      <c r="H24" s="47" t="s">
        <v>131</v>
      </c>
      <c r="I24" s="194" t="s">
        <v>147</v>
      </c>
      <c r="J24" s="54">
        <v>150000</v>
      </c>
    </row>
    <row r="25" spans="1:10" s="35" customFormat="1" ht="41.25" customHeight="1">
      <c r="A25" s="73">
        <v>13</v>
      </c>
      <c r="B25" s="56" t="s">
        <v>122</v>
      </c>
      <c r="C25" s="68" t="s">
        <v>108</v>
      </c>
      <c r="D25" s="68">
        <v>1</v>
      </c>
      <c r="E25" s="68">
        <v>1</v>
      </c>
      <c r="F25" s="71">
        <f t="shared" si="0"/>
        <v>13000000</v>
      </c>
      <c r="G25" s="71">
        <f t="shared" si="1"/>
        <v>13000000</v>
      </c>
      <c r="H25" s="47" t="s">
        <v>149</v>
      </c>
      <c r="I25" s="194" t="s">
        <v>149</v>
      </c>
      <c r="J25" s="53">
        <v>13000000</v>
      </c>
    </row>
    <row r="26" spans="1:10" s="35" customFormat="1" ht="26.25" customHeight="1">
      <c r="A26" s="73">
        <v>14</v>
      </c>
      <c r="B26" s="56" t="s">
        <v>123</v>
      </c>
      <c r="C26" s="68" t="s">
        <v>108</v>
      </c>
      <c r="D26" s="68">
        <v>1</v>
      </c>
      <c r="E26" s="68">
        <v>1</v>
      </c>
      <c r="F26" s="71">
        <f t="shared" si="0"/>
        <v>47000</v>
      </c>
      <c r="G26" s="71">
        <f t="shared" si="1"/>
        <v>47000</v>
      </c>
      <c r="H26" s="46" t="s">
        <v>132</v>
      </c>
      <c r="I26" s="192"/>
      <c r="J26" s="53">
        <v>47000</v>
      </c>
    </row>
    <row r="27" spans="1:10" ht="10.5" customHeight="1">
      <c r="A27" s="132"/>
      <c r="B27" s="133"/>
      <c r="C27" s="133"/>
      <c r="D27" s="133"/>
      <c r="E27" s="132"/>
      <c r="F27" s="132"/>
      <c r="G27" s="132"/>
      <c r="H27" s="133"/>
      <c r="I27" s="132"/>
    </row>
    <row r="28" spans="1:10" ht="13.5" customHeight="1">
      <c r="A28" s="80" t="s">
        <v>11</v>
      </c>
      <c r="B28" s="81"/>
      <c r="C28" s="81"/>
      <c r="D28" s="81"/>
      <c r="E28" s="82"/>
      <c r="F28" s="99" t="s">
        <v>12</v>
      </c>
      <c r="G28" s="100"/>
      <c r="H28" s="100"/>
      <c r="I28" s="101"/>
    </row>
    <row r="29" spans="1:10" ht="10.5" customHeight="1">
      <c r="A29" s="116"/>
      <c r="B29" s="117"/>
      <c r="C29" s="117"/>
      <c r="D29" s="117"/>
      <c r="E29" s="117"/>
      <c r="F29" s="117"/>
      <c r="G29" s="117"/>
      <c r="H29" s="117"/>
      <c r="I29" s="118"/>
    </row>
    <row r="30" spans="1:10" ht="13.5" customHeight="1">
      <c r="A30" s="121" t="s">
        <v>13</v>
      </c>
      <c r="B30" s="122"/>
      <c r="C30" s="122"/>
      <c r="D30" s="122"/>
      <c r="E30" s="122"/>
      <c r="F30" s="122"/>
      <c r="G30" s="122"/>
      <c r="H30" s="122"/>
      <c r="I30" s="123"/>
    </row>
    <row r="31" spans="1:10" ht="13.5" customHeight="1">
      <c r="A31" s="128" t="s">
        <v>14</v>
      </c>
      <c r="B31" s="128"/>
      <c r="C31" s="128" t="s">
        <v>15</v>
      </c>
      <c r="D31" s="128"/>
      <c r="E31" s="13" t="s">
        <v>16</v>
      </c>
      <c r="F31" s="13" t="s">
        <v>17</v>
      </c>
      <c r="G31" s="23" t="s">
        <v>18</v>
      </c>
      <c r="H31" s="138" t="s">
        <v>19</v>
      </c>
      <c r="I31" s="139"/>
    </row>
    <row r="32" spans="1:10" ht="13.5" customHeight="1">
      <c r="A32" s="146" t="s">
        <v>81</v>
      </c>
      <c r="B32" s="147"/>
      <c r="C32" s="146" t="s">
        <v>52</v>
      </c>
      <c r="D32" s="147"/>
      <c r="E32" s="32" t="s">
        <v>52</v>
      </c>
      <c r="F32" s="32" t="s">
        <v>52</v>
      </c>
      <c r="G32" s="2" t="s">
        <v>53</v>
      </c>
      <c r="H32" s="121"/>
      <c r="I32" s="123"/>
    </row>
    <row r="33" spans="1:10" ht="13.5" customHeight="1">
      <c r="A33" s="146" t="s">
        <v>81</v>
      </c>
      <c r="B33" s="147"/>
      <c r="C33" s="146" t="s">
        <v>52</v>
      </c>
      <c r="D33" s="147"/>
      <c r="E33" s="32" t="s">
        <v>52</v>
      </c>
      <c r="F33" s="32" t="s">
        <v>150</v>
      </c>
      <c r="G33" s="2"/>
      <c r="H33" s="121" t="s">
        <v>53</v>
      </c>
      <c r="I33" s="123"/>
    </row>
    <row r="34" spans="1:10" ht="9" customHeight="1">
      <c r="A34" s="116"/>
      <c r="B34" s="117"/>
      <c r="C34" s="117"/>
      <c r="D34" s="117"/>
      <c r="E34" s="117"/>
      <c r="F34" s="117"/>
      <c r="G34" s="117"/>
      <c r="H34" s="117"/>
      <c r="I34" s="118"/>
    </row>
    <row r="35" spans="1:10" ht="13.5" customHeight="1">
      <c r="A35" s="144" t="s">
        <v>20</v>
      </c>
      <c r="B35" s="144"/>
      <c r="C35" s="144"/>
      <c r="D35" s="144"/>
      <c r="E35" s="144"/>
      <c r="F35" s="140" t="s">
        <v>151</v>
      </c>
      <c r="G35" s="140"/>
      <c r="H35" s="140"/>
      <c r="I35" s="140"/>
    </row>
    <row r="36" spans="1:10" ht="13.5" customHeight="1">
      <c r="A36" s="145" t="s">
        <v>69</v>
      </c>
      <c r="B36" s="84"/>
      <c r="C36" s="84"/>
      <c r="D36" s="84"/>
      <c r="E36" s="84"/>
      <c r="F36" s="141"/>
      <c r="G36" s="142"/>
      <c r="H36" s="142"/>
      <c r="I36" s="143"/>
    </row>
    <row r="37" spans="1:10" ht="24" customHeight="1">
      <c r="A37" s="145" t="s">
        <v>23</v>
      </c>
      <c r="B37" s="84"/>
      <c r="C37" s="84"/>
      <c r="D37" s="84"/>
      <c r="E37" s="161"/>
      <c r="F37" s="20"/>
      <c r="G37" s="3" t="s">
        <v>21</v>
      </c>
      <c r="H37" s="156" t="s">
        <v>22</v>
      </c>
      <c r="I37" s="157"/>
    </row>
    <row r="38" spans="1:10" ht="15" customHeight="1">
      <c r="A38" s="162"/>
      <c r="B38" s="85"/>
      <c r="C38" s="85"/>
      <c r="D38" s="85"/>
      <c r="E38" s="163"/>
      <c r="F38" s="21">
        <v>1</v>
      </c>
      <c r="G38" s="6"/>
      <c r="H38" s="158"/>
      <c r="I38" s="159"/>
    </row>
    <row r="39" spans="1:10" ht="9.75" customHeight="1">
      <c r="A39" s="116"/>
      <c r="B39" s="117"/>
      <c r="C39" s="117"/>
      <c r="D39" s="117"/>
      <c r="E39" s="117"/>
      <c r="F39" s="117"/>
      <c r="G39" s="117"/>
      <c r="H39" s="117"/>
      <c r="I39" s="118"/>
    </row>
    <row r="40" spans="1:10" ht="15" customHeight="1">
      <c r="A40" s="160" t="s">
        <v>24</v>
      </c>
      <c r="B40" s="166" t="s">
        <v>25</v>
      </c>
      <c r="C40" s="167"/>
      <c r="D40" s="170" t="s">
        <v>26</v>
      </c>
      <c r="E40" s="170"/>
      <c r="F40" s="170"/>
      <c r="G40" s="170"/>
      <c r="H40" s="170"/>
      <c r="I40" s="170"/>
    </row>
    <row r="41" spans="1:10" ht="12.75" customHeight="1">
      <c r="A41" s="160"/>
      <c r="B41" s="168"/>
      <c r="C41" s="169"/>
      <c r="D41" s="171" t="s">
        <v>27</v>
      </c>
      <c r="E41" s="172"/>
      <c r="F41" s="172"/>
      <c r="G41" s="172"/>
      <c r="H41" s="172"/>
      <c r="I41" s="173"/>
    </row>
    <row r="42" spans="1:10" ht="12" customHeight="1">
      <c r="A42" s="160"/>
      <c r="B42" s="168"/>
      <c r="C42" s="169"/>
      <c r="D42" s="165" t="s">
        <v>28</v>
      </c>
      <c r="E42" s="165"/>
      <c r="F42" s="164" t="s">
        <v>29</v>
      </c>
      <c r="G42" s="164"/>
      <c r="H42" s="155" t="s">
        <v>30</v>
      </c>
      <c r="I42" s="155"/>
    </row>
    <row r="43" spans="1:10" ht="31.5" customHeight="1">
      <c r="A43" s="160"/>
      <c r="B43" s="168"/>
      <c r="C43" s="169"/>
      <c r="D43" s="17" t="s">
        <v>82</v>
      </c>
      <c r="E43" s="18" t="s">
        <v>0</v>
      </c>
      <c r="F43" s="14" t="s">
        <v>82</v>
      </c>
      <c r="G43" s="15" t="s">
        <v>0</v>
      </c>
      <c r="H43" s="5" t="s">
        <v>82</v>
      </c>
      <c r="I43" s="22" t="s">
        <v>0</v>
      </c>
    </row>
    <row r="44" spans="1:10" s="4" customFormat="1" ht="13.5" customHeight="1">
      <c r="A44" s="119" t="s">
        <v>31</v>
      </c>
      <c r="B44" s="99" t="s">
        <v>152</v>
      </c>
      <c r="C44" s="100"/>
      <c r="D44" s="40">
        <v>8970000</v>
      </c>
      <c r="E44" s="40">
        <v>8970000</v>
      </c>
      <c r="F44" s="26">
        <f t="shared" ref="F44:F79" si="2">SUM(H44-D44)</f>
        <v>1794000</v>
      </c>
      <c r="G44" s="26">
        <f t="shared" ref="G44:G79" si="3">SUM(I44-E44)</f>
        <v>1794000</v>
      </c>
      <c r="H44" s="27">
        <f t="shared" ref="H44:H79" si="4">D44*12/10</f>
        <v>10764000</v>
      </c>
      <c r="I44" s="27">
        <f t="shared" ref="I44:I79" si="5">E44*12/10</f>
        <v>10764000</v>
      </c>
      <c r="J44" s="55"/>
    </row>
    <row r="45" spans="1:10" s="4" customFormat="1" ht="13.5" customHeight="1">
      <c r="A45" s="119"/>
      <c r="B45" s="99" t="s">
        <v>153</v>
      </c>
      <c r="C45" s="100"/>
      <c r="D45" s="40">
        <v>9066600</v>
      </c>
      <c r="E45" s="40">
        <v>9066600</v>
      </c>
      <c r="F45" s="26">
        <f t="shared" si="2"/>
        <v>1813320</v>
      </c>
      <c r="G45" s="26">
        <f t="shared" si="3"/>
        <v>1813320</v>
      </c>
      <c r="H45" s="27">
        <f t="shared" si="4"/>
        <v>10879920</v>
      </c>
      <c r="I45" s="27">
        <f t="shared" si="5"/>
        <v>10879920</v>
      </c>
      <c r="J45" s="55"/>
    </row>
    <row r="46" spans="1:10" s="4" customFormat="1" ht="13.5" customHeight="1">
      <c r="A46" s="119"/>
      <c r="B46" s="99" t="s">
        <v>154</v>
      </c>
      <c r="C46" s="100"/>
      <c r="D46" s="40">
        <v>9272833</v>
      </c>
      <c r="E46" s="40">
        <v>9272833</v>
      </c>
      <c r="F46" s="26">
        <f t="shared" si="2"/>
        <v>1854566.5999999996</v>
      </c>
      <c r="G46" s="26">
        <f t="shared" si="3"/>
        <v>1854566.5999999996</v>
      </c>
      <c r="H46" s="27">
        <f t="shared" si="4"/>
        <v>11127399.6</v>
      </c>
      <c r="I46" s="27">
        <f t="shared" si="5"/>
        <v>11127399.6</v>
      </c>
      <c r="J46" s="55"/>
    </row>
    <row r="47" spans="1:10" s="4" customFormat="1" ht="13.5" customHeight="1">
      <c r="A47" s="119"/>
      <c r="B47" s="99" t="s">
        <v>155</v>
      </c>
      <c r="C47" s="100"/>
      <c r="D47" s="40">
        <v>9476000</v>
      </c>
      <c r="E47" s="40">
        <v>9476000</v>
      </c>
      <c r="F47" s="26">
        <f t="shared" si="2"/>
        <v>1895200</v>
      </c>
      <c r="G47" s="26">
        <f t="shared" si="3"/>
        <v>1895200</v>
      </c>
      <c r="H47" s="27">
        <f t="shared" si="4"/>
        <v>11371200</v>
      </c>
      <c r="I47" s="27">
        <f t="shared" si="5"/>
        <v>11371200</v>
      </c>
      <c r="J47" s="55"/>
    </row>
    <row r="48" spans="1:10" s="4" customFormat="1" ht="12.75" customHeight="1">
      <c r="A48" s="119" t="s">
        <v>32</v>
      </c>
      <c r="B48" s="99" t="s">
        <v>152</v>
      </c>
      <c r="C48" s="100"/>
      <c r="D48" s="40">
        <v>718750</v>
      </c>
      <c r="E48" s="40">
        <v>718750</v>
      </c>
      <c r="F48" s="26">
        <f t="shared" si="2"/>
        <v>143750</v>
      </c>
      <c r="G48" s="26">
        <f t="shared" si="3"/>
        <v>143750</v>
      </c>
      <c r="H48" s="27">
        <f t="shared" si="4"/>
        <v>862500</v>
      </c>
      <c r="I48" s="27">
        <f t="shared" si="5"/>
        <v>862500</v>
      </c>
      <c r="J48" s="55"/>
    </row>
    <row r="49" spans="1:10" s="4" customFormat="1" ht="12.75" customHeight="1">
      <c r="A49" s="119"/>
      <c r="B49" s="99" t="s">
        <v>155</v>
      </c>
      <c r="C49" s="100"/>
      <c r="D49" s="40">
        <v>848700</v>
      </c>
      <c r="E49" s="40">
        <v>848700</v>
      </c>
      <c r="F49" s="26">
        <f t="shared" si="2"/>
        <v>169740</v>
      </c>
      <c r="G49" s="26">
        <f t="shared" si="3"/>
        <v>169740</v>
      </c>
      <c r="H49" s="27">
        <f t="shared" si="4"/>
        <v>1018440</v>
      </c>
      <c r="I49" s="27">
        <f t="shared" si="5"/>
        <v>1018440</v>
      </c>
      <c r="J49" s="55"/>
    </row>
    <row r="50" spans="1:10" s="4" customFormat="1" ht="12.75" customHeight="1">
      <c r="A50" s="119"/>
      <c r="B50" s="99" t="s">
        <v>153</v>
      </c>
      <c r="C50" s="100"/>
      <c r="D50" s="40">
        <v>872800</v>
      </c>
      <c r="E50" s="40">
        <v>872800</v>
      </c>
      <c r="F50" s="26">
        <f t="shared" si="2"/>
        <v>174560</v>
      </c>
      <c r="G50" s="26">
        <f t="shared" si="3"/>
        <v>174560</v>
      </c>
      <c r="H50" s="27">
        <f t="shared" si="4"/>
        <v>1047360</v>
      </c>
      <c r="I50" s="27">
        <f t="shared" si="5"/>
        <v>1047360</v>
      </c>
      <c r="J50" s="55"/>
    </row>
    <row r="51" spans="1:10" s="4" customFormat="1" ht="12.75" customHeight="1">
      <c r="A51" s="119"/>
      <c r="B51" s="99" t="s">
        <v>156</v>
      </c>
      <c r="C51" s="100"/>
      <c r="D51" s="40">
        <v>1111667</v>
      </c>
      <c r="E51" s="40">
        <v>1111667</v>
      </c>
      <c r="F51" s="26">
        <f t="shared" si="2"/>
        <v>222333.39999999991</v>
      </c>
      <c r="G51" s="26">
        <f t="shared" si="3"/>
        <v>222333.39999999991</v>
      </c>
      <c r="H51" s="27">
        <f t="shared" si="4"/>
        <v>1334000.3999999999</v>
      </c>
      <c r="I51" s="27">
        <f t="shared" si="5"/>
        <v>1334000.3999999999</v>
      </c>
      <c r="J51" s="55"/>
    </row>
    <row r="52" spans="1:10" s="4" customFormat="1" ht="34.5" customHeight="1">
      <c r="A52" s="48" t="s">
        <v>33</v>
      </c>
      <c r="B52" s="99" t="s">
        <v>157</v>
      </c>
      <c r="C52" s="100"/>
      <c r="D52" s="40" t="s">
        <v>157</v>
      </c>
      <c r="E52" s="40" t="s">
        <v>157</v>
      </c>
      <c r="F52" s="65" t="s">
        <v>157</v>
      </c>
      <c r="G52" s="65" t="s">
        <v>157</v>
      </c>
      <c r="H52" s="65" t="s">
        <v>157</v>
      </c>
      <c r="I52" s="40" t="s">
        <v>157</v>
      </c>
      <c r="J52" s="55"/>
    </row>
    <row r="53" spans="1:10" s="4" customFormat="1" ht="13.5" customHeight="1">
      <c r="A53" s="119" t="s">
        <v>93</v>
      </c>
      <c r="B53" s="99" t="s">
        <v>158</v>
      </c>
      <c r="C53" s="100"/>
      <c r="D53" s="40">
        <v>3937500</v>
      </c>
      <c r="E53" s="40">
        <v>3937500</v>
      </c>
      <c r="F53" s="26">
        <f t="shared" si="2"/>
        <v>787500</v>
      </c>
      <c r="G53" s="26">
        <f t="shared" si="3"/>
        <v>787500</v>
      </c>
      <c r="H53" s="27">
        <f t="shared" si="4"/>
        <v>4725000</v>
      </c>
      <c r="I53" s="27">
        <f t="shared" si="5"/>
        <v>4725000</v>
      </c>
      <c r="J53" s="55"/>
    </row>
    <row r="54" spans="1:10" s="4" customFormat="1" ht="13.5" customHeight="1">
      <c r="A54" s="119"/>
      <c r="B54" s="99" t="s">
        <v>155</v>
      </c>
      <c r="C54" s="100"/>
      <c r="D54" s="40">
        <v>4593375</v>
      </c>
      <c r="E54" s="40">
        <v>4593375</v>
      </c>
      <c r="F54" s="26">
        <f t="shared" si="2"/>
        <v>918675</v>
      </c>
      <c r="G54" s="26">
        <f t="shared" si="3"/>
        <v>918675</v>
      </c>
      <c r="H54" s="27">
        <f t="shared" si="4"/>
        <v>5512050</v>
      </c>
      <c r="I54" s="27">
        <f t="shared" si="5"/>
        <v>5512050</v>
      </c>
      <c r="J54" s="55"/>
    </row>
    <row r="55" spans="1:10" s="4" customFormat="1" ht="13.5" customHeight="1">
      <c r="A55" s="119"/>
      <c r="B55" s="99" t="s">
        <v>159</v>
      </c>
      <c r="C55" s="100"/>
      <c r="D55" s="40">
        <v>5523750</v>
      </c>
      <c r="E55" s="40">
        <v>5523750</v>
      </c>
      <c r="F55" s="26">
        <f t="shared" si="2"/>
        <v>1104750</v>
      </c>
      <c r="G55" s="26">
        <f t="shared" si="3"/>
        <v>1104750</v>
      </c>
      <c r="H55" s="27">
        <f t="shared" si="4"/>
        <v>6628500</v>
      </c>
      <c r="I55" s="27">
        <f t="shared" si="5"/>
        <v>6628500</v>
      </c>
      <c r="J55" s="55"/>
    </row>
    <row r="56" spans="1:10" s="4" customFormat="1" ht="15.75" customHeight="1">
      <c r="A56" s="119" t="s">
        <v>94</v>
      </c>
      <c r="B56" s="99" t="s">
        <v>152</v>
      </c>
      <c r="C56" s="100"/>
      <c r="D56" s="40">
        <v>210000</v>
      </c>
      <c r="E56" s="40">
        <v>210000</v>
      </c>
      <c r="F56" s="26">
        <f t="shared" si="2"/>
        <v>42000</v>
      </c>
      <c r="G56" s="26">
        <f t="shared" si="3"/>
        <v>42000</v>
      </c>
      <c r="H56" s="27">
        <f t="shared" si="4"/>
        <v>252000</v>
      </c>
      <c r="I56" s="27">
        <f t="shared" si="5"/>
        <v>252000</v>
      </c>
      <c r="J56" s="55"/>
    </row>
    <row r="57" spans="1:10" s="4" customFormat="1" ht="18" customHeight="1">
      <c r="A57" s="119"/>
      <c r="B57" s="99" t="s">
        <v>159</v>
      </c>
      <c r="C57" s="100"/>
      <c r="D57" s="40">
        <v>234400</v>
      </c>
      <c r="E57" s="40">
        <v>234400</v>
      </c>
      <c r="F57" s="26">
        <f t="shared" si="2"/>
        <v>46880</v>
      </c>
      <c r="G57" s="26">
        <f t="shared" si="3"/>
        <v>46880</v>
      </c>
      <c r="H57" s="27">
        <f t="shared" si="4"/>
        <v>281280</v>
      </c>
      <c r="I57" s="27">
        <f t="shared" si="5"/>
        <v>281280</v>
      </c>
      <c r="J57" s="55"/>
    </row>
    <row r="58" spans="1:10" s="4" customFormat="1" ht="29.25" customHeight="1">
      <c r="A58" s="183" t="s">
        <v>95</v>
      </c>
      <c r="B58" s="99" t="s">
        <v>155</v>
      </c>
      <c r="C58" s="100"/>
      <c r="D58" s="40">
        <v>2700150</v>
      </c>
      <c r="E58" s="40">
        <v>2700150</v>
      </c>
      <c r="F58" s="26">
        <f t="shared" si="2"/>
        <v>540030</v>
      </c>
      <c r="G58" s="26">
        <f t="shared" si="3"/>
        <v>540030</v>
      </c>
      <c r="H58" s="27">
        <f t="shared" si="4"/>
        <v>3240180</v>
      </c>
      <c r="I58" s="27">
        <f t="shared" si="5"/>
        <v>3240180</v>
      </c>
      <c r="J58" s="55"/>
    </row>
    <row r="59" spans="1:10" s="4" customFormat="1" ht="29.25" customHeight="1">
      <c r="A59" s="183" t="s">
        <v>96</v>
      </c>
      <c r="B59" s="99" t="s">
        <v>157</v>
      </c>
      <c r="C59" s="100"/>
      <c r="D59" s="65" t="s">
        <v>157</v>
      </c>
      <c r="E59" s="65" t="s">
        <v>157</v>
      </c>
      <c r="F59" s="65" t="s">
        <v>157</v>
      </c>
      <c r="G59" s="65" t="s">
        <v>157</v>
      </c>
      <c r="H59" s="65" t="s">
        <v>157</v>
      </c>
      <c r="I59" s="40" t="s">
        <v>157</v>
      </c>
      <c r="J59" s="55"/>
    </row>
    <row r="60" spans="1:10" s="4" customFormat="1" ht="13.5" customHeight="1">
      <c r="A60" s="119" t="s">
        <v>97</v>
      </c>
      <c r="B60" s="99" t="s">
        <v>160</v>
      </c>
      <c r="C60" s="100"/>
      <c r="D60" s="40">
        <v>67200</v>
      </c>
      <c r="E60" s="40">
        <v>67200</v>
      </c>
      <c r="F60" s="26">
        <f t="shared" si="2"/>
        <v>13440</v>
      </c>
      <c r="G60" s="26">
        <f t="shared" si="3"/>
        <v>13440</v>
      </c>
      <c r="H60" s="27">
        <f t="shared" si="4"/>
        <v>80640</v>
      </c>
      <c r="I60" s="27">
        <f t="shared" si="5"/>
        <v>80640</v>
      </c>
      <c r="J60" s="55"/>
    </row>
    <row r="61" spans="1:10" s="4" customFormat="1" ht="13.5" customHeight="1">
      <c r="A61" s="119"/>
      <c r="B61" s="99" t="s">
        <v>159</v>
      </c>
      <c r="C61" s="100"/>
      <c r="D61" s="40">
        <v>70800</v>
      </c>
      <c r="E61" s="40">
        <v>70800</v>
      </c>
      <c r="F61" s="26">
        <f t="shared" si="2"/>
        <v>14160</v>
      </c>
      <c r="G61" s="26">
        <f t="shared" si="3"/>
        <v>14160</v>
      </c>
      <c r="H61" s="27">
        <f t="shared" si="4"/>
        <v>84960</v>
      </c>
      <c r="I61" s="27">
        <f t="shared" si="5"/>
        <v>84960</v>
      </c>
      <c r="J61" s="55"/>
    </row>
    <row r="62" spans="1:10" s="4" customFormat="1" ht="14.25" customHeight="1">
      <c r="A62" s="119"/>
      <c r="B62" s="99" t="s">
        <v>153</v>
      </c>
      <c r="C62" s="100"/>
      <c r="D62" s="40">
        <v>75200</v>
      </c>
      <c r="E62" s="40">
        <v>75200</v>
      </c>
      <c r="F62" s="26">
        <f t="shared" si="2"/>
        <v>15040</v>
      </c>
      <c r="G62" s="26">
        <f t="shared" si="3"/>
        <v>15040</v>
      </c>
      <c r="H62" s="27">
        <f t="shared" si="4"/>
        <v>90240</v>
      </c>
      <c r="I62" s="27">
        <f t="shared" si="5"/>
        <v>90240</v>
      </c>
      <c r="J62" s="55"/>
    </row>
    <row r="63" spans="1:10" s="4" customFormat="1" ht="14.25" customHeight="1">
      <c r="A63" s="119"/>
      <c r="B63" s="99" t="s">
        <v>161</v>
      </c>
      <c r="C63" s="100"/>
      <c r="D63" s="40">
        <v>79200</v>
      </c>
      <c r="E63" s="40">
        <v>79200</v>
      </c>
      <c r="F63" s="26">
        <f t="shared" si="2"/>
        <v>0</v>
      </c>
      <c r="G63" s="26">
        <f t="shared" si="3"/>
        <v>0</v>
      </c>
      <c r="H63" s="40">
        <v>79200</v>
      </c>
      <c r="I63" s="40">
        <v>79200</v>
      </c>
      <c r="J63" s="55"/>
    </row>
    <row r="64" spans="1:10" s="4" customFormat="1" ht="14.25" customHeight="1">
      <c r="A64" s="119"/>
      <c r="B64" s="99" t="s">
        <v>162</v>
      </c>
      <c r="C64" s="100"/>
      <c r="D64" s="40">
        <v>144000</v>
      </c>
      <c r="E64" s="40">
        <v>144000</v>
      </c>
      <c r="F64" s="26">
        <f t="shared" si="2"/>
        <v>28800</v>
      </c>
      <c r="G64" s="26">
        <f t="shared" si="3"/>
        <v>28800</v>
      </c>
      <c r="H64" s="27">
        <f t="shared" si="4"/>
        <v>172800</v>
      </c>
      <c r="I64" s="27">
        <f t="shared" si="5"/>
        <v>172800</v>
      </c>
      <c r="J64" s="55"/>
    </row>
    <row r="65" spans="1:10" s="4" customFormat="1" ht="12.75" customHeight="1">
      <c r="A65" s="119" t="s">
        <v>98</v>
      </c>
      <c r="B65" s="99" t="s">
        <v>160</v>
      </c>
      <c r="C65" s="100"/>
      <c r="D65" s="40">
        <v>51750</v>
      </c>
      <c r="E65" s="40">
        <v>51750</v>
      </c>
      <c r="F65" s="26">
        <f t="shared" si="2"/>
        <v>10350</v>
      </c>
      <c r="G65" s="26">
        <f t="shared" si="3"/>
        <v>10350</v>
      </c>
      <c r="H65" s="27">
        <f t="shared" si="4"/>
        <v>62100</v>
      </c>
      <c r="I65" s="27">
        <f t="shared" si="5"/>
        <v>62100</v>
      </c>
      <c r="J65" s="55"/>
    </row>
    <row r="66" spans="1:10" s="4" customFormat="1" ht="12.75" customHeight="1">
      <c r="A66" s="119"/>
      <c r="B66" s="99" t="s">
        <v>161</v>
      </c>
      <c r="C66" s="100"/>
      <c r="D66" s="40">
        <v>87400</v>
      </c>
      <c r="E66" s="40">
        <v>87400</v>
      </c>
      <c r="F66" s="26">
        <f t="shared" si="2"/>
        <v>0</v>
      </c>
      <c r="G66" s="26">
        <f t="shared" si="3"/>
        <v>0</v>
      </c>
      <c r="H66" s="40">
        <v>87400</v>
      </c>
      <c r="I66" s="40">
        <v>87400</v>
      </c>
      <c r="J66" s="55"/>
    </row>
    <row r="67" spans="1:10" s="4" customFormat="1" ht="12.75" customHeight="1">
      <c r="A67" s="119"/>
      <c r="B67" s="99" t="s">
        <v>159</v>
      </c>
      <c r="C67" s="100"/>
      <c r="D67" s="40">
        <v>88550</v>
      </c>
      <c r="E67" s="40">
        <v>88550</v>
      </c>
      <c r="F67" s="26">
        <f t="shared" si="2"/>
        <v>17710</v>
      </c>
      <c r="G67" s="26">
        <f t="shared" si="3"/>
        <v>17710</v>
      </c>
      <c r="H67" s="27">
        <f t="shared" si="4"/>
        <v>106260</v>
      </c>
      <c r="I67" s="27">
        <f t="shared" si="5"/>
        <v>106260</v>
      </c>
      <c r="J67" s="55"/>
    </row>
    <row r="68" spans="1:10" s="4" customFormat="1" ht="12.75" customHeight="1">
      <c r="A68" s="119" t="s">
        <v>99</v>
      </c>
      <c r="B68" s="99" t="s">
        <v>160</v>
      </c>
      <c r="C68" s="100"/>
      <c r="D68" s="40">
        <v>61625</v>
      </c>
      <c r="E68" s="40">
        <v>61625</v>
      </c>
      <c r="F68" s="26">
        <f t="shared" si="2"/>
        <v>12325</v>
      </c>
      <c r="G68" s="26">
        <f t="shared" si="3"/>
        <v>12325</v>
      </c>
      <c r="H68" s="27">
        <f t="shared" si="4"/>
        <v>73950</v>
      </c>
      <c r="I68" s="27">
        <f t="shared" si="5"/>
        <v>73950</v>
      </c>
      <c r="J68" s="55"/>
    </row>
    <row r="69" spans="1:10" s="4" customFormat="1" ht="12.75" customHeight="1">
      <c r="A69" s="119"/>
      <c r="B69" s="99" t="s">
        <v>161</v>
      </c>
      <c r="C69" s="100"/>
      <c r="D69" s="40">
        <v>71920</v>
      </c>
      <c r="E69" s="40">
        <v>71920</v>
      </c>
      <c r="F69" s="26">
        <f t="shared" si="2"/>
        <v>0</v>
      </c>
      <c r="G69" s="26">
        <f t="shared" si="3"/>
        <v>0</v>
      </c>
      <c r="H69" s="40">
        <v>71920</v>
      </c>
      <c r="I69" s="40">
        <v>71920</v>
      </c>
      <c r="J69" s="55"/>
    </row>
    <row r="70" spans="1:10" s="4" customFormat="1" ht="12.75" customHeight="1">
      <c r="A70" s="119"/>
      <c r="B70" s="99" t="s">
        <v>159</v>
      </c>
      <c r="C70" s="100"/>
      <c r="D70" s="40">
        <v>89175</v>
      </c>
      <c r="E70" s="40">
        <v>89175</v>
      </c>
      <c r="F70" s="26">
        <f t="shared" si="2"/>
        <v>17835</v>
      </c>
      <c r="G70" s="26">
        <f t="shared" si="3"/>
        <v>17835</v>
      </c>
      <c r="H70" s="27">
        <f t="shared" si="4"/>
        <v>107010</v>
      </c>
      <c r="I70" s="27">
        <f t="shared" si="5"/>
        <v>107010</v>
      </c>
      <c r="J70" s="55"/>
    </row>
    <row r="71" spans="1:10" s="4" customFormat="1" ht="12.75" customHeight="1">
      <c r="A71" s="119" t="s">
        <v>100</v>
      </c>
      <c r="B71" s="99" t="s">
        <v>152</v>
      </c>
      <c r="C71" s="100"/>
      <c r="D71" s="40">
        <v>2754500</v>
      </c>
      <c r="E71" s="40">
        <v>2754500</v>
      </c>
      <c r="F71" s="26">
        <f t="shared" si="2"/>
        <v>550900</v>
      </c>
      <c r="G71" s="26">
        <f t="shared" si="3"/>
        <v>550900</v>
      </c>
      <c r="H71" s="27">
        <f t="shared" si="4"/>
        <v>3305400</v>
      </c>
      <c r="I71" s="27">
        <f t="shared" si="5"/>
        <v>3305400</v>
      </c>
      <c r="J71" s="55"/>
    </row>
    <row r="72" spans="1:10" s="4" customFormat="1" ht="12.75" customHeight="1">
      <c r="A72" s="119"/>
      <c r="B72" s="99" t="s">
        <v>153</v>
      </c>
      <c r="C72" s="100"/>
      <c r="D72" s="40">
        <v>2759400</v>
      </c>
      <c r="E72" s="40">
        <v>2759400</v>
      </c>
      <c r="F72" s="26">
        <f t="shared" si="2"/>
        <v>551880</v>
      </c>
      <c r="G72" s="26">
        <f t="shared" si="3"/>
        <v>551880</v>
      </c>
      <c r="H72" s="27">
        <f t="shared" si="4"/>
        <v>3311280</v>
      </c>
      <c r="I72" s="27">
        <f t="shared" si="5"/>
        <v>3311280</v>
      </c>
      <c r="J72" s="55"/>
    </row>
    <row r="73" spans="1:10" s="4" customFormat="1" ht="12.75" customHeight="1">
      <c r="A73" s="119"/>
      <c r="B73" s="99" t="s">
        <v>154</v>
      </c>
      <c r="C73" s="100"/>
      <c r="D73" s="40">
        <v>2822166.75</v>
      </c>
      <c r="E73" s="40">
        <v>2822166.75</v>
      </c>
      <c r="F73" s="26">
        <f t="shared" si="2"/>
        <v>564433.35000000009</v>
      </c>
      <c r="G73" s="26">
        <f t="shared" si="3"/>
        <v>564433.35000000009</v>
      </c>
      <c r="H73" s="27">
        <f t="shared" si="4"/>
        <v>3386600.1</v>
      </c>
      <c r="I73" s="27">
        <f t="shared" si="5"/>
        <v>3386600.1</v>
      </c>
      <c r="J73" s="55"/>
    </row>
    <row r="74" spans="1:10" s="4" customFormat="1" ht="12.75" customHeight="1">
      <c r="A74" s="119"/>
      <c r="B74" s="99" t="s">
        <v>155</v>
      </c>
      <c r="C74" s="100"/>
      <c r="D74" s="40">
        <v>2884000</v>
      </c>
      <c r="E74" s="40">
        <v>2884000</v>
      </c>
      <c r="F74" s="26">
        <f t="shared" si="2"/>
        <v>576800</v>
      </c>
      <c r="G74" s="26">
        <f t="shared" si="3"/>
        <v>576800</v>
      </c>
      <c r="H74" s="27">
        <f t="shared" si="4"/>
        <v>3460800</v>
      </c>
      <c r="I74" s="27">
        <f t="shared" si="5"/>
        <v>3460800</v>
      </c>
      <c r="J74" s="55"/>
    </row>
    <row r="75" spans="1:10" s="4" customFormat="1" ht="12.75" customHeight="1">
      <c r="A75" s="119" t="s">
        <v>101</v>
      </c>
      <c r="B75" s="99" t="s">
        <v>158</v>
      </c>
      <c r="C75" s="100"/>
      <c r="D75" s="40">
        <v>875000</v>
      </c>
      <c r="E75" s="40">
        <v>875000</v>
      </c>
      <c r="F75" s="26">
        <f t="shared" si="2"/>
        <v>175000</v>
      </c>
      <c r="G75" s="26">
        <f t="shared" si="3"/>
        <v>175000</v>
      </c>
      <c r="H75" s="27">
        <f t="shared" si="4"/>
        <v>1050000</v>
      </c>
      <c r="I75" s="27">
        <f t="shared" si="5"/>
        <v>1050000</v>
      </c>
      <c r="J75" s="55"/>
    </row>
    <row r="76" spans="1:10" s="4" customFormat="1" ht="12.75" customHeight="1">
      <c r="A76" s="119"/>
      <c r="B76" s="99" t="s">
        <v>155</v>
      </c>
      <c r="C76" s="100"/>
      <c r="D76" s="40">
        <v>1020750</v>
      </c>
      <c r="E76" s="40">
        <v>1020750</v>
      </c>
      <c r="F76" s="26">
        <f t="shared" si="2"/>
        <v>204150</v>
      </c>
      <c r="G76" s="26">
        <f t="shared" si="3"/>
        <v>204150</v>
      </c>
      <c r="H76" s="27">
        <f t="shared" si="4"/>
        <v>1224900</v>
      </c>
      <c r="I76" s="27">
        <f t="shared" si="5"/>
        <v>1224900</v>
      </c>
      <c r="J76" s="55"/>
    </row>
    <row r="77" spans="1:10" s="4" customFormat="1" ht="12.75" customHeight="1">
      <c r="A77" s="119"/>
      <c r="B77" s="99" t="s">
        <v>159</v>
      </c>
      <c r="C77" s="100"/>
      <c r="D77" s="40">
        <v>1227500</v>
      </c>
      <c r="E77" s="40">
        <v>1227500</v>
      </c>
      <c r="F77" s="26">
        <f t="shared" si="2"/>
        <v>245500</v>
      </c>
      <c r="G77" s="26">
        <f t="shared" si="3"/>
        <v>245500</v>
      </c>
      <c r="H77" s="27">
        <f t="shared" si="4"/>
        <v>1473000</v>
      </c>
      <c r="I77" s="27">
        <f t="shared" si="5"/>
        <v>1473000</v>
      </c>
      <c r="J77" s="55"/>
    </row>
    <row r="78" spans="1:10" s="4" customFormat="1" ht="30" customHeight="1">
      <c r="A78" s="183" t="s">
        <v>102</v>
      </c>
      <c r="B78" s="99" t="s">
        <v>163</v>
      </c>
      <c r="C78" s="100"/>
      <c r="D78" s="40">
        <v>8792000</v>
      </c>
      <c r="E78" s="40">
        <v>8792000</v>
      </c>
      <c r="F78" s="26">
        <f t="shared" si="2"/>
        <v>1758400</v>
      </c>
      <c r="G78" s="26">
        <f t="shared" si="3"/>
        <v>1758400</v>
      </c>
      <c r="H78" s="27">
        <f t="shared" si="4"/>
        <v>10550400</v>
      </c>
      <c r="I78" s="27">
        <f t="shared" si="5"/>
        <v>10550400</v>
      </c>
      <c r="J78" s="55"/>
    </row>
    <row r="79" spans="1:10" s="4" customFormat="1" ht="34.5" customHeight="1">
      <c r="A79" s="183" t="s">
        <v>103</v>
      </c>
      <c r="B79" s="99" t="s">
        <v>155</v>
      </c>
      <c r="C79" s="100"/>
      <c r="D79" s="40">
        <v>246450</v>
      </c>
      <c r="E79" s="40">
        <v>246450</v>
      </c>
      <c r="F79" s="26">
        <f t="shared" si="2"/>
        <v>49290</v>
      </c>
      <c r="G79" s="26">
        <f t="shared" si="3"/>
        <v>49290</v>
      </c>
      <c r="H79" s="27">
        <f t="shared" si="4"/>
        <v>295740</v>
      </c>
      <c r="I79" s="27">
        <f t="shared" si="5"/>
        <v>295740</v>
      </c>
      <c r="J79" s="55"/>
    </row>
    <row r="80" spans="1:10" ht="26.25" customHeight="1">
      <c r="A80" s="99" t="s">
        <v>34</v>
      </c>
      <c r="B80" s="126"/>
      <c r="C80" s="127"/>
      <c r="D80" s="120" t="s">
        <v>106</v>
      </c>
      <c r="E80" s="100"/>
      <c r="F80" s="100"/>
      <c r="G80" s="100"/>
      <c r="H80" s="100"/>
      <c r="I80" s="101"/>
    </row>
    <row r="81" spans="1:10" ht="12" customHeight="1">
      <c r="A81" s="116"/>
      <c r="B81" s="117"/>
      <c r="C81" s="117"/>
      <c r="D81" s="117"/>
      <c r="E81" s="117"/>
      <c r="F81" s="117"/>
      <c r="G81" s="117"/>
      <c r="H81" s="117"/>
      <c r="I81" s="118"/>
    </row>
    <row r="82" spans="1:10" ht="12.75" customHeight="1">
      <c r="A82" s="80" t="s">
        <v>35</v>
      </c>
      <c r="B82" s="81"/>
      <c r="C82" s="81"/>
      <c r="D82" s="81"/>
      <c r="E82" s="81"/>
      <c r="F82" s="81"/>
      <c r="G82" s="81"/>
      <c r="H82" s="81"/>
      <c r="I82" s="82"/>
    </row>
    <row r="83" spans="1:10" ht="12.75" customHeight="1">
      <c r="A83" s="160" t="s">
        <v>38</v>
      </c>
      <c r="B83" s="160" t="s">
        <v>37</v>
      </c>
      <c r="C83" s="171" t="s">
        <v>36</v>
      </c>
      <c r="D83" s="172"/>
      <c r="E83" s="172"/>
      <c r="F83" s="172"/>
      <c r="G83" s="172"/>
      <c r="H83" s="172"/>
      <c r="I83" s="173"/>
    </row>
    <row r="84" spans="1:10" ht="78" customHeight="1">
      <c r="A84" s="160"/>
      <c r="B84" s="160"/>
      <c r="C84" s="184" t="s">
        <v>39</v>
      </c>
      <c r="D84" s="185" t="s">
        <v>40</v>
      </c>
      <c r="E84" s="186" t="s">
        <v>79</v>
      </c>
      <c r="F84" s="187" t="s">
        <v>209</v>
      </c>
      <c r="G84" s="188" t="s">
        <v>210</v>
      </c>
      <c r="H84" s="189" t="s">
        <v>41</v>
      </c>
      <c r="I84" s="190"/>
    </row>
    <row r="85" spans="1:10" ht="13.5" customHeight="1">
      <c r="A85" s="11"/>
      <c r="B85" s="9"/>
      <c r="C85" s="8"/>
      <c r="D85" s="8"/>
      <c r="E85" s="10"/>
      <c r="F85" s="16"/>
      <c r="G85" s="7"/>
      <c r="H85" s="124"/>
      <c r="I85" s="125"/>
    </row>
    <row r="86" spans="1:10" ht="13.5" customHeight="1">
      <c r="A86" s="121" t="s">
        <v>85</v>
      </c>
      <c r="B86" s="122"/>
      <c r="C86" s="122"/>
      <c r="D86" s="122"/>
      <c r="E86" s="122"/>
      <c r="F86" s="122"/>
      <c r="G86" s="122"/>
      <c r="H86" s="122"/>
      <c r="I86" s="123"/>
    </row>
    <row r="87" spans="1:10" ht="13.5" customHeight="1">
      <c r="A87" s="96" t="s">
        <v>34</v>
      </c>
      <c r="B87" s="98"/>
      <c r="C87" s="90" t="s">
        <v>104</v>
      </c>
      <c r="D87" s="91"/>
      <c r="E87" s="91"/>
      <c r="F87" s="91"/>
      <c r="G87" s="91"/>
      <c r="H87" s="91"/>
      <c r="I87" s="92"/>
    </row>
    <row r="88" spans="1:10" ht="13.5" customHeight="1">
      <c r="A88" s="93"/>
      <c r="B88" s="94"/>
      <c r="C88" s="94"/>
      <c r="D88" s="94"/>
      <c r="E88" s="94"/>
      <c r="F88" s="94"/>
      <c r="G88" s="94"/>
      <c r="H88" s="94"/>
      <c r="I88" s="95"/>
    </row>
    <row r="89" spans="1:10" ht="14.25" customHeight="1">
      <c r="A89" s="104" t="s">
        <v>86</v>
      </c>
      <c r="B89" s="104"/>
      <c r="C89" s="104"/>
      <c r="D89" s="104"/>
      <c r="E89" s="106" t="s">
        <v>107</v>
      </c>
      <c r="F89" s="106"/>
      <c r="G89" s="106"/>
      <c r="H89" s="106"/>
      <c r="I89" s="106"/>
    </row>
    <row r="90" spans="1:10" ht="14.25" customHeight="1">
      <c r="A90" s="104" t="s">
        <v>87</v>
      </c>
      <c r="B90" s="104"/>
      <c r="C90" s="104"/>
      <c r="D90" s="104"/>
      <c r="E90" s="105" t="s">
        <v>88</v>
      </c>
      <c r="F90" s="105"/>
      <c r="G90" s="105"/>
      <c r="H90" s="105"/>
      <c r="I90" s="21" t="s">
        <v>89</v>
      </c>
    </row>
    <row r="91" spans="1:10" ht="15" customHeight="1">
      <c r="A91" s="104"/>
      <c r="B91" s="104"/>
      <c r="C91" s="104"/>
      <c r="D91" s="104"/>
      <c r="E91" s="106" t="s">
        <v>165</v>
      </c>
      <c r="F91" s="106"/>
      <c r="G91" s="106"/>
      <c r="H91" s="106"/>
      <c r="I91" s="70" t="s">
        <v>166</v>
      </c>
    </row>
    <row r="92" spans="1:10" ht="24" customHeight="1">
      <c r="A92" s="104" t="s">
        <v>90</v>
      </c>
      <c r="B92" s="104"/>
      <c r="C92" s="104"/>
      <c r="D92" s="104"/>
      <c r="E92" s="106" t="s">
        <v>164</v>
      </c>
      <c r="F92" s="106"/>
      <c r="G92" s="106"/>
      <c r="H92" s="106"/>
      <c r="I92" s="106"/>
    </row>
    <row r="93" spans="1:10" ht="24" customHeight="1">
      <c r="A93" s="104" t="s">
        <v>91</v>
      </c>
      <c r="B93" s="104"/>
      <c r="C93" s="104"/>
      <c r="D93" s="104"/>
      <c r="E93" s="106" t="s">
        <v>167</v>
      </c>
      <c r="F93" s="106"/>
      <c r="G93" s="106"/>
      <c r="H93" s="106"/>
      <c r="I93" s="106"/>
    </row>
    <row r="94" spans="1:10" ht="16.5" customHeight="1">
      <c r="A94" s="104" t="s">
        <v>92</v>
      </c>
      <c r="B94" s="104"/>
      <c r="C94" s="104"/>
      <c r="D94" s="104"/>
      <c r="E94" s="106" t="s">
        <v>168</v>
      </c>
      <c r="F94" s="106"/>
      <c r="G94" s="106"/>
      <c r="H94" s="106"/>
      <c r="I94" s="106"/>
    </row>
    <row r="95" spans="1:10" ht="13.5" customHeight="1">
      <c r="A95" s="93"/>
      <c r="B95" s="94"/>
      <c r="C95" s="94"/>
      <c r="D95" s="94"/>
      <c r="E95" s="94"/>
      <c r="F95" s="94"/>
      <c r="G95" s="94"/>
      <c r="H95" s="94"/>
      <c r="I95" s="95"/>
    </row>
    <row r="96" spans="1:10" s="4" customFormat="1" ht="12.75" customHeight="1">
      <c r="A96" s="152" t="s">
        <v>2</v>
      </c>
      <c r="B96" s="152" t="s">
        <v>42</v>
      </c>
      <c r="C96" s="80" t="s">
        <v>43</v>
      </c>
      <c r="D96" s="81"/>
      <c r="E96" s="81"/>
      <c r="F96" s="81"/>
      <c r="G96" s="81"/>
      <c r="H96" s="81"/>
      <c r="I96" s="82"/>
      <c r="J96" s="55"/>
    </row>
    <row r="97" spans="1:10" s="4" customFormat="1" ht="12.75" customHeight="1">
      <c r="A97" s="153"/>
      <c r="B97" s="153"/>
      <c r="C97" s="148" t="s">
        <v>44</v>
      </c>
      <c r="D97" s="149"/>
      <c r="E97" s="109" t="s">
        <v>45</v>
      </c>
      <c r="F97" s="109" t="s">
        <v>46</v>
      </c>
      <c r="G97" s="109" t="s">
        <v>47</v>
      </c>
      <c r="H97" s="99" t="s">
        <v>48</v>
      </c>
      <c r="I97" s="101"/>
      <c r="J97" s="55"/>
    </row>
    <row r="98" spans="1:10" s="4" customFormat="1" ht="12.75" customHeight="1">
      <c r="A98" s="153"/>
      <c r="B98" s="153"/>
      <c r="C98" s="150"/>
      <c r="D98" s="151"/>
      <c r="E98" s="110"/>
      <c r="F98" s="110"/>
      <c r="G98" s="110"/>
      <c r="H98" s="80" t="s">
        <v>27</v>
      </c>
      <c r="I98" s="82"/>
      <c r="J98" s="55"/>
    </row>
    <row r="99" spans="1:10" s="4" customFormat="1" ht="12.75" customHeight="1">
      <c r="A99" s="154"/>
      <c r="B99" s="154"/>
      <c r="C99" s="120"/>
      <c r="D99" s="127"/>
      <c r="E99" s="129"/>
      <c r="F99" s="129"/>
      <c r="G99" s="129"/>
      <c r="H99" s="29" t="s">
        <v>84</v>
      </c>
      <c r="I99" s="29" t="s">
        <v>30</v>
      </c>
      <c r="J99" s="55"/>
    </row>
    <row r="100" spans="1:10" s="4" customFormat="1" ht="12.75" customHeight="1">
      <c r="A100" s="24" t="s">
        <v>49</v>
      </c>
      <c r="B100" s="109" t="s">
        <v>169</v>
      </c>
      <c r="C100" s="111" t="s">
        <v>170</v>
      </c>
      <c r="D100" s="112"/>
      <c r="E100" s="107" t="s">
        <v>168</v>
      </c>
      <c r="F100" s="107" t="s">
        <v>105</v>
      </c>
      <c r="G100" s="180"/>
      <c r="H100" s="102" t="s">
        <v>171</v>
      </c>
      <c r="I100" s="103"/>
      <c r="J100" s="55"/>
    </row>
    <row r="101" spans="1:10" s="4" customFormat="1" ht="12.75" customHeight="1">
      <c r="A101" s="19">
        <v>11</v>
      </c>
      <c r="B101" s="110"/>
      <c r="C101" s="113"/>
      <c r="D101" s="114"/>
      <c r="E101" s="108"/>
      <c r="F101" s="108"/>
      <c r="G101" s="181"/>
      <c r="H101" s="30">
        <v>3305400</v>
      </c>
      <c r="I101" s="28">
        <f>H101</f>
        <v>3305400</v>
      </c>
      <c r="J101" s="55"/>
    </row>
    <row r="102" spans="1:10" s="4" customFormat="1" ht="12.75" customHeight="1">
      <c r="A102" s="70" t="s">
        <v>50</v>
      </c>
      <c r="B102" s="110"/>
      <c r="C102" s="113"/>
      <c r="D102" s="114"/>
      <c r="E102" s="108"/>
      <c r="F102" s="108"/>
      <c r="G102" s="181"/>
      <c r="H102" s="25" t="s">
        <v>51</v>
      </c>
      <c r="I102" s="31">
        <f>SUM(I101:I101)</f>
        <v>3305400</v>
      </c>
      <c r="J102" s="55"/>
    </row>
    <row r="103" spans="1:10" s="4" customFormat="1" ht="12.75" customHeight="1">
      <c r="A103" s="24" t="s">
        <v>49</v>
      </c>
      <c r="B103" s="110"/>
      <c r="C103" s="113"/>
      <c r="D103" s="114"/>
      <c r="E103" s="108"/>
      <c r="F103" s="108"/>
      <c r="G103" s="181"/>
      <c r="H103" s="102" t="s">
        <v>172</v>
      </c>
      <c r="I103" s="103"/>
      <c r="J103" s="55"/>
    </row>
    <row r="104" spans="1:10" s="4" customFormat="1" ht="12.75" customHeight="1">
      <c r="A104" s="19">
        <v>1</v>
      </c>
      <c r="B104" s="110"/>
      <c r="C104" s="113"/>
      <c r="D104" s="114"/>
      <c r="E104" s="108"/>
      <c r="F104" s="108"/>
      <c r="G104" s="181"/>
      <c r="H104" s="69">
        <v>10764000</v>
      </c>
      <c r="I104" s="66">
        <f>H104</f>
        <v>10764000</v>
      </c>
      <c r="J104" s="55"/>
    </row>
    <row r="105" spans="1:10" s="4" customFormat="1" ht="12.75" customHeight="1">
      <c r="A105" s="19">
        <v>2</v>
      </c>
      <c r="B105" s="110"/>
      <c r="C105" s="113"/>
      <c r="D105" s="114"/>
      <c r="E105" s="108"/>
      <c r="F105" s="108"/>
      <c r="G105" s="181"/>
      <c r="H105" s="69">
        <v>862500</v>
      </c>
      <c r="I105" s="66">
        <f t="shared" ref="I105:I106" si="6">H105</f>
        <v>862500</v>
      </c>
      <c r="J105" s="55"/>
    </row>
    <row r="106" spans="1:10" s="4" customFormat="1" ht="12.75" customHeight="1">
      <c r="A106" s="19">
        <v>5</v>
      </c>
      <c r="B106" s="110"/>
      <c r="C106" s="113"/>
      <c r="D106" s="114"/>
      <c r="E106" s="108"/>
      <c r="F106" s="108"/>
      <c r="G106" s="181"/>
      <c r="H106" s="69">
        <v>252000</v>
      </c>
      <c r="I106" s="66">
        <f t="shared" si="6"/>
        <v>252000</v>
      </c>
      <c r="J106" s="55"/>
    </row>
    <row r="107" spans="1:10" s="4" customFormat="1" ht="12.75" customHeight="1">
      <c r="A107" s="70" t="s">
        <v>50</v>
      </c>
      <c r="B107" s="129"/>
      <c r="C107" s="176"/>
      <c r="D107" s="177"/>
      <c r="E107" s="178"/>
      <c r="F107" s="178"/>
      <c r="G107" s="182"/>
      <c r="H107" s="25" t="s">
        <v>51</v>
      </c>
      <c r="I107" s="67">
        <f>SUM(I104:I106)</f>
        <v>11878500</v>
      </c>
      <c r="J107" s="55"/>
    </row>
    <row r="108" spans="1:10" s="4" customFormat="1" ht="12.75" customHeight="1">
      <c r="A108" s="24" t="s">
        <v>49</v>
      </c>
      <c r="B108" s="104" t="s">
        <v>173</v>
      </c>
      <c r="C108" s="104" t="s">
        <v>174</v>
      </c>
      <c r="D108" s="104"/>
      <c r="E108" s="105" t="s">
        <v>168</v>
      </c>
      <c r="F108" s="105" t="s">
        <v>105</v>
      </c>
      <c r="G108" s="106"/>
      <c r="H108" s="175" t="s">
        <v>172</v>
      </c>
      <c r="I108" s="103"/>
      <c r="J108" s="55"/>
    </row>
    <row r="109" spans="1:10" s="4" customFormat="1" ht="12.75" customHeight="1">
      <c r="A109" s="73">
        <v>6</v>
      </c>
      <c r="B109" s="104"/>
      <c r="C109" s="104"/>
      <c r="D109" s="104"/>
      <c r="E109" s="105"/>
      <c r="F109" s="105"/>
      <c r="G109" s="106"/>
      <c r="H109" s="69">
        <v>3240180</v>
      </c>
      <c r="I109" s="66">
        <f t="shared" ref="I109" si="7">H109</f>
        <v>3240180</v>
      </c>
      <c r="J109" s="55"/>
    </row>
    <row r="110" spans="1:10" s="4" customFormat="1" ht="12.75" customHeight="1">
      <c r="A110" s="70" t="s">
        <v>50</v>
      </c>
      <c r="B110" s="104"/>
      <c r="C110" s="104"/>
      <c r="D110" s="104"/>
      <c r="E110" s="105"/>
      <c r="F110" s="105"/>
      <c r="G110" s="106"/>
      <c r="H110" s="25" t="s">
        <v>51</v>
      </c>
      <c r="I110" s="31">
        <f>SUM(I109:I109)</f>
        <v>3240180</v>
      </c>
      <c r="J110" s="55"/>
    </row>
    <row r="111" spans="1:10" s="4" customFormat="1" ht="12.75" customHeight="1">
      <c r="A111" s="24" t="s">
        <v>49</v>
      </c>
      <c r="B111" s="104" t="s">
        <v>175</v>
      </c>
      <c r="C111" s="104" t="s">
        <v>176</v>
      </c>
      <c r="D111" s="104"/>
      <c r="E111" s="107" t="s">
        <v>168</v>
      </c>
      <c r="F111" s="105" t="s">
        <v>105</v>
      </c>
      <c r="G111" s="106"/>
      <c r="H111" s="102" t="s">
        <v>171</v>
      </c>
      <c r="I111" s="103"/>
      <c r="J111" s="55"/>
    </row>
    <row r="112" spans="1:10" s="4" customFormat="1" ht="12.75" customHeight="1">
      <c r="A112" s="73">
        <v>12</v>
      </c>
      <c r="B112" s="104"/>
      <c r="C112" s="104"/>
      <c r="D112" s="104"/>
      <c r="E112" s="108"/>
      <c r="F112" s="105"/>
      <c r="G112" s="106"/>
      <c r="H112" s="69">
        <v>1050000</v>
      </c>
      <c r="I112" s="28">
        <f>H112</f>
        <v>1050000</v>
      </c>
      <c r="J112" s="55"/>
    </row>
    <row r="113" spans="1:10" s="4" customFormat="1" ht="12.75" customHeight="1">
      <c r="A113" s="70" t="s">
        <v>50</v>
      </c>
      <c r="B113" s="104"/>
      <c r="C113" s="104"/>
      <c r="D113" s="104"/>
      <c r="E113" s="108"/>
      <c r="F113" s="105"/>
      <c r="G113" s="106"/>
      <c r="H113" s="25" t="s">
        <v>51</v>
      </c>
      <c r="I113" s="67">
        <f>SUM(I112:I112)</f>
        <v>1050000</v>
      </c>
      <c r="J113" s="55"/>
    </row>
    <row r="114" spans="1:10" s="4" customFormat="1" ht="12.75" customHeight="1">
      <c r="A114" s="24" t="s">
        <v>49</v>
      </c>
      <c r="B114" s="104"/>
      <c r="C114" s="104"/>
      <c r="D114" s="104"/>
      <c r="E114" s="108"/>
      <c r="F114" s="105"/>
      <c r="G114" s="106"/>
      <c r="H114" s="175" t="s">
        <v>172</v>
      </c>
      <c r="I114" s="103"/>
      <c r="J114" s="55"/>
    </row>
    <row r="115" spans="1:10" s="4" customFormat="1" ht="12.75" customHeight="1">
      <c r="A115" s="73">
        <v>4</v>
      </c>
      <c r="B115" s="104"/>
      <c r="C115" s="104"/>
      <c r="D115" s="104"/>
      <c r="E115" s="108"/>
      <c r="F115" s="105"/>
      <c r="G115" s="106"/>
      <c r="H115" s="69">
        <v>4725000</v>
      </c>
      <c r="I115" s="36">
        <f t="shared" ref="I115" si="8">H115</f>
        <v>4725000</v>
      </c>
      <c r="J115" s="55"/>
    </row>
    <row r="116" spans="1:10" s="4" customFormat="1" ht="12.75" customHeight="1">
      <c r="A116" s="70" t="s">
        <v>50</v>
      </c>
      <c r="B116" s="104"/>
      <c r="C116" s="104"/>
      <c r="D116" s="104"/>
      <c r="E116" s="108"/>
      <c r="F116" s="105"/>
      <c r="G116" s="106"/>
      <c r="H116" s="25" t="s">
        <v>51</v>
      </c>
      <c r="I116" s="31">
        <f>SUM(I115:I115)</f>
        <v>4725000</v>
      </c>
      <c r="J116" s="55"/>
    </row>
    <row r="117" spans="1:10" s="4" customFormat="1" ht="12.75" customHeight="1">
      <c r="A117" s="24" t="s">
        <v>49</v>
      </c>
      <c r="B117" s="109" t="s">
        <v>177</v>
      </c>
      <c r="C117" s="111" t="s">
        <v>178</v>
      </c>
      <c r="D117" s="112"/>
      <c r="E117" s="105" t="s">
        <v>168</v>
      </c>
      <c r="F117" s="107" t="s">
        <v>105</v>
      </c>
      <c r="G117" s="106"/>
      <c r="H117" s="102" t="s">
        <v>172</v>
      </c>
      <c r="I117" s="103"/>
      <c r="J117" s="55"/>
    </row>
    <row r="118" spans="1:10" s="4" customFormat="1" ht="12.75" customHeight="1">
      <c r="A118" s="19">
        <v>8</v>
      </c>
      <c r="B118" s="110"/>
      <c r="C118" s="113"/>
      <c r="D118" s="114"/>
      <c r="E118" s="105"/>
      <c r="F118" s="108"/>
      <c r="G118" s="106"/>
      <c r="H118" s="69">
        <v>80640</v>
      </c>
      <c r="I118" s="39">
        <f t="shared" ref="I118" si="9">H118</f>
        <v>80640</v>
      </c>
      <c r="J118" s="55"/>
    </row>
    <row r="119" spans="1:10" s="4" customFormat="1" ht="12.75" customHeight="1">
      <c r="A119" s="70" t="s">
        <v>50</v>
      </c>
      <c r="B119" s="110"/>
      <c r="C119" s="113"/>
      <c r="D119" s="114"/>
      <c r="E119" s="105"/>
      <c r="F119" s="108"/>
      <c r="G119" s="106"/>
      <c r="H119" s="25" t="s">
        <v>51</v>
      </c>
      <c r="I119" s="38">
        <f t="shared" ref="I119" si="10">SUM(I118:I118)</f>
        <v>80640</v>
      </c>
      <c r="J119" s="55"/>
    </row>
    <row r="120" spans="1:10" s="4" customFormat="1" ht="12.75" customHeight="1">
      <c r="A120" s="24" t="s">
        <v>49</v>
      </c>
      <c r="B120" s="109" t="s">
        <v>179</v>
      </c>
      <c r="C120" s="111" t="s">
        <v>180</v>
      </c>
      <c r="D120" s="112"/>
      <c r="E120" s="105" t="s">
        <v>168</v>
      </c>
      <c r="F120" s="107" t="s">
        <v>105</v>
      </c>
      <c r="G120" s="106"/>
      <c r="H120" s="102" t="s">
        <v>172</v>
      </c>
      <c r="I120" s="103"/>
      <c r="J120" s="55"/>
    </row>
    <row r="121" spans="1:10" s="4" customFormat="1" ht="12.75" customHeight="1">
      <c r="A121" s="19">
        <v>9</v>
      </c>
      <c r="B121" s="110"/>
      <c r="C121" s="113"/>
      <c r="D121" s="114"/>
      <c r="E121" s="105"/>
      <c r="F121" s="108"/>
      <c r="G121" s="106"/>
      <c r="H121" s="69">
        <v>101200</v>
      </c>
      <c r="I121" s="66">
        <f t="shared" ref="I121:I122" si="11">H121</f>
        <v>101200</v>
      </c>
      <c r="J121" s="55"/>
    </row>
    <row r="122" spans="1:10" s="4" customFormat="1" ht="12.75" customHeight="1">
      <c r="A122" s="19">
        <v>10</v>
      </c>
      <c r="B122" s="110"/>
      <c r="C122" s="113"/>
      <c r="D122" s="114"/>
      <c r="E122" s="105"/>
      <c r="F122" s="108"/>
      <c r="G122" s="106"/>
      <c r="H122" s="69">
        <v>107010</v>
      </c>
      <c r="I122" s="66">
        <f t="shared" si="11"/>
        <v>107010</v>
      </c>
      <c r="J122" s="55"/>
    </row>
    <row r="123" spans="1:10" s="4" customFormat="1" ht="12.75" customHeight="1">
      <c r="A123" s="70" t="s">
        <v>50</v>
      </c>
      <c r="B123" s="110"/>
      <c r="C123" s="113"/>
      <c r="D123" s="114"/>
      <c r="E123" s="105"/>
      <c r="F123" s="108"/>
      <c r="G123" s="106"/>
      <c r="H123" s="25" t="s">
        <v>51</v>
      </c>
      <c r="I123" s="67">
        <f>SUM(I121:I122)</f>
        <v>208210</v>
      </c>
      <c r="J123" s="55"/>
    </row>
    <row r="124" spans="1:10" s="4" customFormat="1" ht="12.75" customHeight="1">
      <c r="A124" s="24" t="s">
        <v>49</v>
      </c>
      <c r="B124" s="109" t="s">
        <v>181</v>
      </c>
      <c r="C124" s="111" t="s">
        <v>182</v>
      </c>
      <c r="D124" s="112"/>
      <c r="E124" s="105" t="s">
        <v>168</v>
      </c>
      <c r="F124" s="107" t="s">
        <v>105</v>
      </c>
      <c r="G124" s="106"/>
      <c r="H124" s="102" t="s">
        <v>172</v>
      </c>
      <c r="I124" s="103"/>
      <c r="J124" s="55"/>
    </row>
    <row r="125" spans="1:10" s="4" customFormat="1" ht="12.75" customHeight="1">
      <c r="A125" s="19">
        <v>13</v>
      </c>
      <c r="B125" s="110"/>
      <c r="C125" s="113"/>
      <c r="D125" s="114"/>
      <c r="E125" s="105"/>
      <c r="F125" s="108"/>
      <c r="G125" s="106"/>
      <c r="H125" s="69">
        <v>10550400</v>
      </c>
      <c r="I125" s="66">
        <f t="shared" ref="I125" si="12">H125</f>
        <v>10550400</v>
      </c>
      <c r="J125" s="55"/>
    </row>
    <row r="126" spans="1:10" s="4" customFormat="1" ht="12.75" customHeight="1">
      <c r="A126" s="70" t="s">
        <v>50</v>
      </c>
      <c r="B126" s="110"/>
      <c r="C126" s="113"/>
      <c r="D126" s="114"/>
      <c r="E126" s="105"/>
      <c r="F126" s="108"/>
      <c r="G126" s="106"/>
      <c r="H126" s="25" t="s">
        <v>51</v>
      </c>
      <c r="I126" s="67">
        <f t="shared" ref="I126" si="13">SUM(I125:I125)</f>
        <v>10550400</v>
      </c>
      <c r="J126" s="55"/>
    </row>
    <row r="127" spans="1:10" ht="12.75" customHeight="1">
      <c r="A127" s="78" t="s">
        <v>54</v>
      </c>
      <c r="B127" s="115"/>
      <c r="C127" s="115"/>
      <c r="D127" s="115"/>
      <c r="E127" s="115"/>
      <c r="F127" s="115"/>
      <c r="G127" s="115"/>
      <c r="H127" s="79"/>
      <c r="I127" s="2"/>
    </row>
    <row r="128" spans="1:10" ht="24" customHeight="1">
      <c r="A128" s="40" t="s">
        <v>80</v>
      </c>
      <c r="B128" s="40" t="s">
        <v>42</v>
      </c>
      <c r="C128" s="99" t="s">
        <v>55</v>
      </c>
      <c r="D128" s="100"/>
      <c r="E128" s="101"/>
      <c r="F128" s="99" t="s">
        <v>70</v>
      </c>
      <c r="G128" s="101"/>
      <c r="H128" s="40" t="s">
        <v>57</v>
      </c>
      <c r="I128" s="41" t="s">
        <v>56</v>
      </c>
    </row>
    <row r="129" spans="1:10" s="12" customFormat="1" ht="27.75" customHeight="1">
      <c r="A129" s="68" t="s">
        <v>207</v>
      </c>
      <c r="B129" s="68" t="s">
        <v>169</v>
      </c>
      <c r="C129" s="75" t="s">
        <v>211</v>
      </c>
      <c r="D129" s="76"/>
      <c r="E129" s="77"/>
      <c r="F129" s="78" t="s">
        <v>205</v>
      </c>
      <c r="G129" s="79"/>
      <c r="H129" s="68" t="s">
        <v>204</v>
      </c>
      <c r="I129" s="179" t="s">
        <v>206</v>
      </c>
      <c r="J129" s="52"/>
    </row>
    <row r="130" spans="1:10" s="12" customFormat="1" ht="27.75" customHeight="1">
      <c r="A130" s="68">
        <v>6</v>
      </c>
      <c r="B130" s="68" t="s">
        <v>173</v>
      </c>
      <c r="C130" s="75" t="s">
        <v>203</v>
      </c>
      <c r="D130" s="76"/>
      <c r="E130" s="77"/>
      <c r="F130" s="78" t="s">
        <v>201</v>
      </c>
      <c r="G130" s="79"/>
      <c r="H130" s="68" t="s">
        <v>200</v>
      </c>
      <c r="I130" s="179" t="s">
        <v>202</v>
      </c>
      <c r="J130" s="52"/>
    </row>
    <row r="131" spans="1:10" s="12" customFormat="1" ht="27.75" customHeight="1">
      <c r="A131" s="68" t="s">
        <v>195</v>
      </c>
      <c r="B131" s="68" t="s">
        <v>175</v>
      </c>
      <c r="C131" s="75" t="s">
        <v>199</v>
      </c>
      <c r="D131" s="76"/>
      <c r="E131" s="77"/>
      <c r="F131" s="78" t="s">
        <v>197</v>
      </c>
      <c r="G131" s="79"/>
      <c r="H131" s="68" t="s">
        <v>196</v>
      </c>
      <c r="I131" s="179" t="s">
        <v>198</v>
      </c>
      <c r="J131" s="52"/>
    </row>
    <row r="132" spans="1:10" s="12" customFormat="1" ht="27.75" customHeight="1">
      <c r="A132" s="68">
        <v>8</v>
      </c>
      <c r="B132" s="68" t="s">
        <v>177</v>
      </c>
      <c r="C132" s="75" t="s">
        <v>194</v>
      </c>
      <c r="D132" s="76"/>
      <c r="E132" s="77"/>
      <c r="F132" s="78" t="s">
        <v>192</v>
      </c>
      <c r="G132" s="79"/>
      <c r="H132" s="68" t="s">
        <v>191</v>
      </c>
      <c r="I132" s="179" t="s">
        <v>193</v>
      </c>
      <c r="J132" s="52"/>
    </row>
    <row r="133" spans="1:10" s="12" customFormat="1" ht="27.75" customHeight="1">
      <c r="A133" s="68" t="s">
        <v>190</v>
      </c>
      <c r="B133" s="68" t="s">
        <v>179</v>
      </c>
      <c r="C133" s="75" t="s">
        <v>212</v>
      </c>
      <c r="D133" s="76"/>
      <c r="E133" s="77"/>
      <c r="F133" s="78" t="s">
        <v>188</v>
      </c>
      <c r="G133" s="79"/>
      <c r="H133" s="68" t="s">
        <v>187</v>
      </c>
      <c r="I133" s="42" t="s">
        <v>189</v>
      </c>
      <c r="J133" s="52"/>
    </row>
    <row r="134" spans="1:10" s="12" customFormat="1" ht="27.75" customHeight="1">
      <c r="A134" s="68">
        <v>13</v>
      </c>
      <c r="B134" s="68" t="s">
        <v>181</v>
      </c>
      <c r="C134" s="104" t="s">
        <v>186</v>
      </c>
      <c r="D134" s="104"/>
      <c r="E134" s="104"/>
      <c r="F134" s="78" t="s">
        <v>184</v>
      </c>
      <c r="G134" s="79"/>
      <c r="H134" s="68" t="s">
        <v>183</v>
      </c>
      <c r="I134" s="42" t="s">
        <v>185</v>
      </c>
      <c r="J134" s="52"/>
    </row>
    <row r="135" spans="1:10" ht="12" customHeight="1">
      <c r="A135" s="93"/>
      <c r="B135" s="94"/>
      <c r="C135" s="94"/>
      <c r="D135" s="94"/>
      <c r="E135" s="94"/>
      <c r="F135" s="94"/>
      <c r="G135" s="94"/>
      <c r="H135" s="94"/>
      <c r="I135" s="95"/>
    </row>
    <row r="136" spans="1:10" ht="42.75" customHeight="1">
      <c r="A136" s="80" t="s">
        <v>34</v>
      </c>
      <c r="B136" s="81"/>
      <c r="C136" s="81"/>
      <c r="D136" s="82"/>
      <c r="E136" s="91" t="s">
        <v>208</v>
      </c>
      <c r="F136" s="91"/>
      <c r="G136" s="91"/>
      <c r="H136" s="91"/>
      <c r="I136" s="92"/>
    </row>
    <row r="137" spans="1:10" ht="13.5" customHeight="1">
      <c r="A137" s="116"/>
      <c r="B137" s="117"/>
      <c r="C137" s="117"/>
      <c r="D137" s="117"/>
      <c r="E137" s="117"/>
      <c r="F137" s="117"/>
      <c r="G137" s="117"/>
      <c r="H137" s="117"/>
      <c r="I137" s="118"/>
    </row>
    <row r="138" spans="1:10" ht="35.25" customHeight="1">
      <c r="A138" s="195" t="s">
        <v>58</v>
      </c>
      <c r="B138" s="195"/>
      <c r="C138" s="195"/>
      <c r="D138" s="195"/>
      <c r="E138" s="174"/>
      <c r="F138" s="174"/>
      <c r="G138" s="174"/>
      <c r="H138" s="174"/>
      <c r="I138" s="174"/>
    </row>
    <row r="139" spans="1:10" ht="9.75" customHeight="1">
      <c r="A139" s="196"/>
      <c r="B139" s="196"/>
      <c r="C139" s="196"/>
      <c r="D139" s="196"/>
      <c r="E139" s="196"/>
      <c r="F139" s="196"/>
      <c r="G139" s="196"/>
      <c r="H139" s="196"/>
      <c r="I139" s="196"/>
    </row>
    <row r="140" spans="1:10" ht="38.25" customHeight="1">
      <c r="A140" s="195" t="s">
        <v>59</v>
      </c>
      <c r="B140" s="195"/>
      <c r="C140" s="195"/>
      <c r="D140" s="195"/>
      <c r="E140" s="174"/>
      <c r="F140" s="174"/>
      <c r="G140" s="174"/>
      <c r="H140" s="174"/>
      <c r="I140" s="174"/>
    </row>
    <row r="141" spans="1:10" ht="12" customHeight="1">
      <c r="A141" s="196"/>
      <c r="B141" s="196"/>
      <c r="C141" s="196"/>
      <c r="D141" s="196"/>
      <c r="E141" s="196"/>
      <c r="F141" s="196"/>
      <c r="G141" s="196"/>
      <c r="H141" s="196"/>
      <c r="I141" s="196"/>
    </row>
    <row r="142" spans="1:10" ht="25.5" customHeight="1">
      <c r="A142" s="195" t="s">
        <v>60</v>
      </c>
      <c r="B142" s="195"/>
      <c r="C142" s="195"/>
      <c r="D142" s="195"/>
      <c r="E142" s="174"/>
      <c r="F142" s="174"/>
      <c r="G142" s="174"/>
      <c r="H142" s="174"/>
      <c r="I142" s="174"/>
    </row>
    <row r="143" spans="1:10" ht="9" customHeight="1">
      <c r="A143" s="87"/>
      <c r="B143" s="88"/>
      <c r="C143" s="88"/>
      <c r="D143" s="88"/>
      <c r="E143" s="88"/>
      <c r="F143" s="88"/>
      <c r="G143" s="88"/>
      <c r="H143" s="88"/>
      <c r="I143" s="89"/>
    </row>
    <row r="144" spans="1:10" ht="13.5" customHeight="1">
      <c r="A144" s="90" t="s">
        <v>61</v>
      </c>
      <c r="B144" s="91"/>
      <c r="C144" s="91"/>
      <c r="D144" s="91"/>
      <c r="E144" s="91"/>
      <c r="F144" s="91"/>
      <c r="G144" s="91"/>
      <c r="H144" s="91"/>
      <c r="I144" s="92"/>
    </row>
    <row r="145" spans="1:9" ht="10.5" customHeight="1">
      <c r="A145" s="93"/>
      <c r="B145" s="94"/>
      <c r="C145" s="94"/>
      <c r="D145" s="94"/>
      <c r="E145" s="94"/>
      <c r="F145" s="94"/>
      <c r="G145" s="94"/>
      <c r="H145" s="94"/>
      <c r="I145" s="95"/>
    </row>
    <row r="146" spans="1:9" ht="13.5" customHeight="1">
      <c r="A146" s="96" t="s">
        <v>62</v>
      </c>
      <c r="B146" s="97"/>
      <c r="C146" s="97"/>
      <c r="D146" s="97"/>
      <c r="E146" s="97"/>
      <c r="F146" s="97"/>
      <c r="G146" s="97"/>
      <c r="H146" s="97"/>
      <c r="I146" s="98"/>
    </row>
    <row r="147" spans="1:9" ht="13.5" customHeight="1">
      <c r="A147" s="80" t="s">
        <v>63</v>
      </c>
      <c r="B147" s="81"/>
      <c r="C147" s="82"/>
      <c r="D147" s="80" t="s">
        <v>65</v>
      </c>
      <c r="E147" s="81"/>
      <c r="F147" s="82"/>
      <c r="G147" s="80" t="s">
        <v>66</v>
      </c>
      <c r="H147" s="82"/>
      <c r="I147" s="2"/>
    </row>
    <row r="148" spans="1:9" ht="13.5" customHeight="1">
      <c r="A148" s="80" t="s">
        <v>64</v>
      </c>
      <c r="B148" s="81"/>
      <c r="C148" s="82"/>
      <c r="D148" s="80">
        <v>10596152</v>
      </c>
      <c r="E148" s="81"/>
      <c r="F148" s="82"/>
      <c r="G148" s="83" t="s">
        <v>67</v>
      </c>
      <c r="H148" s="82"/>
      <c r="I148" s="2"/>
    </row>
    <row r="149" spans="1:9" ht="14.25" customHeight="1">
      <c r="A149" s="84" t="s">
        <v>68</v>
      </c>
      <c r="B149" s="84"/>
      <c r="C149" s="84"/>
    </row>
    <row r="150" spans="1:9" ht="14.25" customHeight="1">
      <c r="A150" s="85"/>
      <c r="B150" s="85"/>
      <c r="C150" s="85"/>
    </row>
    <row r="151" spans="1:9" ht="14.25" customHeight="1">
      <c r="A151" s="86"/>
      <c r="B151" s="86"/>
      <c r="C151" s="86"/>
    </row>
    <row r="152" spans="1:9" ht="14.25" customHeight="1">
      <c r="A152" s="43"/>
      <c r="B152" s="43"/>
      <c r="C152" s="43"/>
    </row>
    <row r="153" spans="1:9" ht="14.25" customHeight="1">
      <c r="A153" s="37"/>
      <c r="B153" s="37"/>
      <c r="C153" s="37"/>
    </row>
    <row r="154" spans="1:9" ht="18" customHeight="1">
      <c r="A154" s="74" t="s">
        <v>76</v>
      </c>
      <c r="B154" s="74"/>
      <c r="C154" s="74"/>
      <c r="D154" s="74"/>
      <c r="E154" s="74"/>
      <c r="F154" s="74"/>
      <c r="G154" s="74"/>
      <c r="H154" s="74"/>
      <c r="I154" s="74"/>
    </row>
    <row r="155" spans="1:9" ht="12.75" customHeight="1">
      <c r="A155" s="74" t="s">
        <v>77</v>
      </c>
      <c r="B155" s="74"/>
      <c r="C155" s="74"/>
      <c r="D155" s="74"/>
      <c r="E155" s="74"/>
      <c r="F155" s="74"/>
      <c r="G155" s="74"/>
      <c r="H155" s="74"/>
      <c r="I155" s="74"/>
    </row>
    <row r="156" spans="1:9" ht="12.75" customHeight="1">
      <c r="A156" s="74" t="s">
        <v>71</v>
      </c>
      <c r="B156" s="74"/>
      <c r="C156" s="74"/>
      <c r="D156" s="74"/>
      <c r="E156" s="74"/>
      <c r="F156" s="74"/>
      <c r="G156" s="74"/>
      <c r="H156" s="74"/>
      <c r="I156" s="74"/>
    </row>
    <row r="157" spans="1:9" ht="12.75" customHeight="1">
      <c r="A157" s="74" t="s">
        <v>72</v>
      </c>
      <c r="B157" s="74"/>
      <c r="C157" s="74"/>
      <c r="D157" s="74"/>
      <c r="E157" s="74"/>
      <c r="F157" s="74"/>
      <c r="G157" s="74"/>
      <c r="H157" s="74"/>
      <c r="I157" s="74"/>
    </row>
    <row r="158" spans="1:9" ht="12.75" customHeight="1">
      <c r="A158" s="74" t="s">
        <v>73</v>
      </c>
      <c r="B158" s="74"/>
      <c r="C158" s="74"/>
      <c r="D158" s="74"/>
      <c r="E158" s="74"/>
      <c r="F158" s="74"/>
      <c r="G158" s="74"/>
      <c r="H158" s="74"/>
      <c r="I158" s="74"/>
    </row>
    <row r="159" spans="1:9" ht="12.75" customHeight="1">
      <c r="A159" s="74" t="s">
        <v>74</v>
      </c>
      <c r="B159" s="74"/>
      <c r="C159" s="74"/>
      <c r="D159" s="74"/>
      <c r="E159" s="74"/>
      <c r="F159" s="74"/>
      <c r="G159" s="74"/>
      <c r="H159" s="74"/>
      <c r="I159" s="74"/>
    </row>
    <row r="160" spans="1:9" ht="12.75" customHeight="1">
      <c r="A160" s="74" t="s">
        <v>78</v>
      </c>
      <c r="B160" s="74"/>
      <c r="C160" s="74"/>
      <c r="D160" s="74"/>
      <c r="E160" s="74"/>
      <c r="F160" s="74"/>
      <c r="G160" s="74"/>
      <c r="H160" s="74"/>
      <c r="I160" s="74"/>
    </row>
    <row r="161" spans="1:10" ht="12.75" customHeight="1">
      <c r="A161" s="74" t="s">
        <v>75</v>
      </c>
      <c r="B161" s="74"/>
      <c r="C161" s="74"/>
      <c r="D161" s="74"/>
      <c r="E161" s="74"/>
      <c r="F161" s="74"/>
      <c r="G161" s="74"/>
      <c r="H161" s="74"/>
      <c r="I161" s="74"/>
    </row>
    <row r="162" spans="1:10" s="33" customFormat="1" ht="12.75" customHeight="1">
      <c r="E162" s="34"/>
      <c r="F162" s="34"/>
      <c r="J162" s="52"/>
    </row>
    <row r="163" spans="1:10" s="33" customFormat="1">
      <c r="E163" s="34"/>
      <c r="F163" s="34"/>
      <c r="J163" s="52"/>
    </row>
    <row r="164" spans="1:10" s="33" customFormat="1">
      <c r="E164" s="34"/>
      <c r="F164" s="34"/>
      <c r="J164" s="52"/>
    </row>
    <row r="165" spans="1:10" s="33" customFormat="1">
      <c r="E165" s="34"/>
      <c r="F165" s="34"/>
      <c r="J165" s="52"/>
    </row>
    <row r="166" spans="1:10" s="33" customFormat="1">
      <c r="E166" s="34"/>
      <c r="F166" s="34"/>
      <c r="J166" s="52"/>
    </row>
    <row r="167" spans="1:10" s="33" customFormat="1">
      <c r="E167" s="34"/>
      <c r="F167" s="34"/>
      <c r="J167" s="52"/>
    </row>
    <row r="168" spans="1:10" s="33" customFormat="1">
      <c r="E168" s="34"/>
      <c r="F168" s="34"/>
      <c r="J168" s="52"/>
    </row>
    <row r="169" spans="1:10" s="33" customFormat="1">
      <c r="E169" s="34"/>
      <c r="F169" s="34"/>
      <c r="J169" s="52"/>
    </row>
    <row r="170" spans="1:10" s="33" customFormat="1">
      <c r="E170" s="34"/>
      <c r="F170" s="34"/>
      <c r="J170" s="52"/>
    </row>
    <row r="171" spans="1:10" s="33" customFormat="1">
      <c r="E171" s="34"/>
      <c r="F171" s="34"/>
      <c r="J171" s="52"/>
    </row>
    <row r="172" spans="1:10" s="33" customFormat="1">
      <c r="E172" s="34"/>
      <c r="F172" s="34"/>
      <c r="J172" s="52"/>
    </row>
    <row r="173" spans="1:10" s="33" customFormat="1">
      <c r="E173" s="34"/>
      <c r="F173" s="34"/>
      <c r="J173" s="52"/>
    </row>
    <row r="174" spans="1:10" s="33" customFormat="1">
      <c r="E174" s="34"/>
      <c r="F174" s="34"/>
      <c r="J174" s="52"/>
    </row>
    <row r="175" spans="1:10" s="33" customFormat="1">
      <c r="E175" s="34"/>
      <c r="F175" s="34"/>
      <c r="J175" s="52"/>
    </row>
    <row r="176" spans="1:10" s="33" customFormat="1">
      <c r="E176" s="34"/>
      <c r="F176" s="34"/>
      <c r="J176" s="52"/>
    </row>
    <row r="177" spans="5:10" s="33" customFormat="1">
      <c r="E177" s="34"/>
      <c r="F177" s="34"/>
      <c r="J177" s="52"/>
    </row>
    <row r="178" spans="5:10" s="33" customFormat="1">
      <c r="E178" s="34"/>
      <c r="F178" s="34"/>
      <c r="J178" s="52"/>
    </row>
    <row r="179" spans="5:10" s="33" customFormat="1">
      <c r="E179" s="34"/>
      <c r="F179" s="34"/>
      <c r="J179" s="52"/>
    </row>
    <row r="180" spans="5:10" s="33" customFormat="1">
      <c r="E180" s="34"/>
      <c r="F180" s="34"/>
      <c r="J180" s="52"/>
    </row>
    <row r="181" spans="5:10" s="33" customFormat="1">
      <c r="E181" s="34"/>
      <c r="F181" s="34"/>
      <c r="J181" s="52"/>
    </row>
    <row r="182" spans="5:10" s="33" customFormat="1">
      <c r="E182" s="34"/>
      <c r="F182" s="34"/>
      <c r="J182" s="52"/>
    </row>
    <row r="183" spans="5:10" s="33" customFormat="1">
      <c r="E183" s="34"/>
      <c r="F183" s="34"/>
      <c r="J183" s="52"/>
    </row>
    <row r="184" spans="5:10" s="33" customFormat="1">
      <c r="E184" s="34"/>
      <c r="F184" s="34"/>
      <c r="J184" s="52"/>
    </row>
    <row r="185" spans="5:10" s="33" customFormat="1">
      <c r="E185" s="34"/>
      <c r="F185" s="34"/>
      <c r="J185" s="52"/>
    </row>
    <row r="186" spans="5:10" s="33" customFormat="1">
      <c r="E186" s="34"/>
      <c r="F186" s="34"/>
      <c r="J186" s="52"/>
    </row>
    <row r="187" spans="5:10" s="33" customFormat="1">
      <c r="E187" s="34"/>
      <c r="F187" s="34"/>
      <c r="J187" s="52"/>
    </row>
    <row r="188" spans="5:10" s="33" customFormat="1">
      <c r="E188" s="34"/>
      <c r="F188" s="34"/>
      <c r="J188" s="52"/>
    </row>
    <row r="189" spans="5:10" s="33" customFormat="1">
      <c r="E189" s="34"/>
      <c r="F189" s="34"/>
      <c r="J189" s="52"/>
    </row>
    <row r="190" spans="5:10" s="33" customFormat="1">
      <c r="E190" s="34"/>
      <c r="F190" s="34"/>
      <c r="J190" s="52"/>
    </row>
    <row r="191" spans="5:10" s="33" customFormat="1">
      <c r="E191" s="34"/>
      <c r="F191" s="34"/>
      <c r="J191" s="52"/>
    </row>
    <row r="192" spans="5:10" s="33" customFormat="1">
      <c r="E192" s="34"/>
      <c r="F192" s="34"/>
      <c r="J192" s="52"/>
    </row>
    <row r="193" spans="5:10" s="33" customFormat="1">
      <c r="E193" s="34"/>
      <c r="F193" s="34"/>
      <c r="J193" s="52"/>
    </row>
    <row r="194" spans="5:10" s="33" customFormat="1">
      <c r="E194" s="34"/>
      <c r="F194" s="34"/>
      <c r="J194" s="52"/>
    </row>
    <row r="195" spans="5:10" s="33" customFormat="1">
      <c r="E195" s="34"/>
      <c r="F195" s="34"/>
      <c r="J195" s="52"/>
    </row>
    <row r="196" spans="5:10" s="33" customFormat="1">
      <c r="E196" s="34"/>
      <c r="F196" s="34"/>
      <c r="J196" s="52"/>
    </row>
    <row r="197" spans="5:10" s="33" customFormat="1">
      <c r="E197" s="34"/>
      <c r="F197" s="34"/>
      <c r="J197" s="52"/>
    </row>
    <row r="198" spans="5:10" s="33" customFormat="1">
      <c r="E198" s="34"/>
      <c r="F198" s="34"/>
      <c r="J198" s="52"/>
    </row>
    <row r="199" spans="5:10" s="33" customFormat="1">
      <c r="E199" s="34"/>
      <c r="F199" s="34"/>
      <c r="J199" s="52"/>
    </row>
    <row r="200" spans="5:10" s="33" customFormat="1">
      <c r="E200" s="34"/>
      <c r="F200" s="34"/>
      <c r="J200" s="52"/>
    </row>
    <row r="201" spans="5:10" s="33" customFormat="1">
      <c r="E201" s="34"/>
      <c r="F201" s="34"/>
      <c r="J201" s="52"/>
    </row>
    <row r="202" spans="5:10" s="33" customFormat="1">
      <c r="E202" s="34"/>
      <c r="F202" s="34"/>
      <c r="J202" s="52"/>
    </row>
    <row r="203" spans="5:10" s="33" customFormat="1">
      <c r="E203" s="34"/>
      <c r="F203" s="34"/>
      <c r="J203" s="52"/>
    </row>
    <row r="204" spans="5:10" s="33" customFormat="1">
      <c r="E204" s="34"/>
      <c r="F204" s="34"/>
      <c r="J204" s="52"/>
    </row>
    <row r="205" spans="5:10" s="33" customFormat="1">
      <c r="E205" s="34"/>
      <c r="F205" s="34"/>
      <c r="J205" s="52"/>
    </row>
    <row r="206" spans="5:10" s="33" customFormat="1">
      <c r="E206" s="34"/>
      <c r="F206" s="34"/>
      <c r="J206" s="52"/>
    </row>
    <row r="207" spans="5:10" s="33" customFormat="1">
      <c r="E207" s="34"/>
      <c r="F207" s="34"/>
      <c r="J207" s="52"/>
    </row>
    <row r="208" spans="5:10" s="33" customFormat="1">
      <c r="E208" s="34"/>
      <c r="F208" s="34"/>
      <c r="J208" s="52"/>
    </row>
    <row r="209" spans="5:10" s="33" customFormat="1">
      <c r="E209" s="34"/>
      <c r="F209" s="34"/>
      <c r="J209" s="52"/>
    </row>
    <row r="210" spans="5:10" s="33" customFormat="1">
      <c r="E210" s="34"/>
      <c r="F210" s="34"/>
      <c r="J210" s="52"/>
    </row>
    <row r="211" spans="5:10" s="33" customFormat="1">
      <c r="E211" s="34"/>
      <c r="F211" s="34"/>
      <c r="J211" s="52"/>
    </row>
    <row r="212" spans="5:10" s="33" customFormat="1">
      <c r="E212" s="34"/>
      <c r="F212" s="34"/>
      <c r="J212" s="52"/>
    </row>
    <row r="213" spans="5:10" s="33" customFormat="1">
      <c r="E213" s="34"/>
      <c r="F213" s="34"/>
      <c r="J213" s="52"/>
    </row>
    <row r="214" spans="5:10" s="33" customFormat="1">
      <c r="E214" s="34"/>
      <c r="F214" s="34"/>
      <c r="J214" s="52"/>
    </row>
    <row r="215" spans="5:10" s="33" customFormat="1">
      <c r="E215" s="34"/>
      <c r="F215" s="34"/>
      <c r="J215" s="52"/>
    </row>
    <row r="216" spans="5:10" s="33" customFormat="1">
      <c r="E216" s="34"/>
      <c r="F216" s="34"/>
      <c r="J216" s="52"/>
    </row>
    <row r="217" spans="5:10" s="33" customFormat="1">
      <c r="E217" s="34"/>
      <c r="F217" s="34"/>
      <c r="J217" s="52"/>
    </row>
    <row r="218" spans="5:10" s="33" customFormat="1">
      <c r="E218" s="34"/>
      <c r="F218" s="34"/>
      <c r="J218" s="52"/>
    </row>
    <row r="219" spans="5:10" s="33" customFormat="1">
      <c r="E219" s="34"/>
      <c r="F219" s="34"/>
      <c r="J219" s="52"/>
    </row>
    <row r="220" spans="5:10" s="33" customFormat="1">
      <c r="E220" s="34"/>
      <c r="F220" s="34"/>
      <c r="J220" s="52"/>
    </row>
    <row r="221" spans="5:10" s="33" customFormat="1">
      <c r="E221" s="34"/>
      <c r="F221" s="34"/>
      <c r="J221" s="52"/>
    </row>
    <row r="222" spans="5:10" s="33" customFormat="1">
      <c r="E222" s="34"/>
      <c r="F222" s="34"/>
      <c r="J222" s="52"/>
    </row>
    <row r="223" spans="5:10" s="33" customFormat="1">
      <c r="E223" s="34"/>
      <c r="F223" s="34"/>
      <c r="J223" s="52"/>
    </row>
    <row r="224" spans="5:10" s="33" customFormat="1">
      <c r="E224" s="34"/>
      <c r="F224" s="34"/>
      <c r="J224" s="52"/>
    </row>
    <row r="225" spans="5:10" s="33" customFormat="1">
      <c r="E225" s="34"/>
      <c r="F225" s="34"/>
      <c r="J225" s="52"/>
    </row>
    <row r="226" spans="5:10" s="33" customFormat="1">
      <c r="E226" s="34"/>
      <c r="F226" s="34"/>
      <c r="J226" s="52"/>
    </row>
    <row r="227" spans="5:10" s="33" customFormat="1">
      <c r="E227" s="34"/>
      <c r="F227" s="34"/>
      <c r="J227" s="52"/>
    </row>
    <row r="228" spans="5:10" s="33" customFormat="1">
      <c r="E228" s="34"/>
      <c r="F228" s="34"/>
      <c r="J228" s="52"/>
    </row>
    <row r="229" spans="5:10" s="33" customFormat="1">
      <c r="E229" s="34"/>
      <c r="F229" s="34"/>
      <c r="J229" s="52"/>
    </row>
    <row r="230" spans="5:10" s="33" customFormat="1">
      <c r="E230" s="34"/>
      <c r="F230" s="34"/>
      <c r="J230" s="52"/>
    </row>
    <row r="231" spans="5:10" s="33" customFormat="1">
      <c r="E231" s="34"/>
      <c r="F231" s="34"/>
      <c r="J231" s="52"/>
    </row>
    <row r="232" spans="5:10" s="33" customFormat="1">
      <c r="E232" s="34"/>
      <c r="F232" s="34"/>
      <c r="J232" s="52"/>
    </row>
    <row r="233" spans="5:10" s="33" customFormat="1">
      <c r="E233" s="34"/>
      <c r="F233" s="34"/>
      <c r="J233" s="52"/>
    </row>
    <row r="234" spans="5:10" s="33" customFormat="1">
      <c r="E234" s="34"/>
      <c r="F234" s="34"/>
      <c r="J234" s="52"/>
    </row>
    <row r="235" spans="5:10" s="33" customFormat="1">
      <c r="E235" s="34"/>
      <c r="F235" s="34"/>
      <c r="J235" s="52"/>
    </row>
    <row r="236" spans="5:10" s="33" customFormat="1">
      <c r="E236" s="34"/>
      <c r="F236" s="34"/>
      <c r="J236" s="52"/>
    </row>
    <row r="237" spans="5:10" s="33" customFormat="1">
      <c r="E237" s="34"/>
      <c r="F237" s="34"/>
      <c r="J237" s="52"/>
    </row>
    <row r="238" spans="5:10" s="33" customFormat="1">
      <c r="E238" s="34"/>
      <c r="F238" s="34"/>
      <c r="J238" s="52"/>
    </row>
    <row r="239" spans="5:10" s="33" customFormat="1">
      <c r="E239" s="34"/>
      <c r="F239" s="34"/>
      <c r="J239" s="52"/>
    </row>
    <row r="240" spans="5:10" s="33" customFormat="1">
      <c r="E240" s="34"/>
      <c r="F240" s="34"/>
      <c r="J240" s="52"/>
    </row>
    <row r="241" spans="5:10" s="33" customFormat="1">
      <c r="E241" s="34"/>
      <c r="F241" s="34"/>
      <c r="J241" s="52"/>
    </row>
    <row r="242" spans="5:10" s="33" customFormat="1">
      <c r="E242" s="34"/>
      <c r="F242" s="34"/>
      <c r="J242" s="52"/>
    </row>
    <row r="243" spans="5:10" s="33" customFormat="1">
      <c r="E243" s="34"/>
      <c r="F243" s="34"/>
      <c r="J243" s="52"/>
    </row>
    <row r="244" spans="5:10" s="33" customFormat="1">
      <c r="E244" s="34"/>
      <c r="F244" s="34"/>
      <c r="J244" s="52"/>
    </row>
    <row r="245" spans="5:10" s="33" customFormat="1">
      <c r="E245" s="34"/>
      <c r="F245" s="34"/>
      <c r="J245" s="52"/>
    </row>
    <row r="246" spans="5:10" s="33" customFormat="1">
      <c r="E246" s="34"/>
      <c r="F246" s="34"/>
      <c r="J246" s="52"/>
    </row>
    <row r="247" spans="5:10" s="33" customFormat="1">
      <c r="E247" s="34"/>
      <c r="F247" s="34"/>
      <c r="J247" s="52"/>
    </row>
    <row r="248" spans="5:10" s="33" customFormat="1">
      <c r="E248" s="34"/>
      <c r="F248" s="34"/>
      <c r="J248" s="52"/>
    </row>
    <row r="249" spans="5:10" s="33" customFormat="1">
      <c r="E249" s="34"/>
      <c r="F249" s="34"/>
      <c r="J249" s="52"/>
    </row>
    <row r="250" spans="5:10" s="33" customFormat="1">
      <c r="E250" s="34"/>
      <c r="F250" s="34"/>
      <c r="J250" s="52"/>
    </row>
    <row r="251" spans="5:10" s="33" customFormat="1">
      <c r="E251" s="34"/>
      <c r="F251" s="34"/>
      <c r="J251" s="52"/>
    </row>
    <row r="252" spans="5:10" s="33" customFormat="1">
      <c r="E252" s="34"/>
      <c r="F252" s="34"/>
      <c r="J252" s="52"/>
    </row>
    <row r="253" spans="5:10" s="33" customFormat="1">
      <c r="E253" s="34"/>
      <c r="F253" s="34"/>
      <c r="J253" s="52"/>
    </row>
    <row r="254" spans="5:10" s="33" customFormat="1">
      <c r="E254" s="34"/>
      <c r="F254" s="34"/>
      <c r="J254" s="52"/>
    </row>
    <row r="255" spans="5:10" s="33" customFormat="1">
      <c r="E255" s="34"/>
      <c r="F255" s="34"/>
      <c r="J255" s="52"/>
    </row>
    <row r="256" spans="5:10" s="33" customFormat="1">
      <c r="E256" s="34"/>
      <c r="F256" s="34"/>
      <c r="J256" s="52"/>
    </row>
    <row r="257" spans="5:10" s="33" customFormat="1">
      <c r="E257" s="34"/>
      <c r="F257" s="34"/>
      <c r="J257" s="52"/>
    </row>
    <row r="258" spans="5:10" s="33" customFormat="1">
      <c r="E258" s="34"/>
      <c r="F258" s="34"/>
      <c r="J258" s="52"/>
    </row>
    <row r="259" spans="5:10" s="33" customFormat="1">
      <c r="E259" s="34"/>
      <c r="F259" s="34"/>
      <c r="J259" s="52"/>
    </row>
    <row r="260" spans="5:10" s="33" customFormat="1">
      <c r="E260" s="34"/>
      <c r="F260" s="34"/>
      <c r="J260" s="52"/>
    </row>
    <row r="261" spans="5:10" s="33" customFormat="1">
      <c r="E261" s="34"/>
      <c r="F261" s="34"/>
      <c r="J261" s="52"/>
    </row>
    <row r="262" spans="5:10" s="33" customFormat="1">
      <c r="E262" s="34"/>
      <c r="F262" s="34"/>
      <c r="J262" s="52"/>
    </row>
    <row r="263" spans="5:10" s="33" customFormat="1">
      <c r="E263" s="34"/>
      <c r="F263" s="34"/>
      <c r="J263" s="52"/>
    </row>
    <row r="264" spans="5:10" s="33" customFormat="1">
      <c r="E264" s="34"/>
      <c r="F264" s="34"/>
      <c r="J264" s="52"/>
    </row>
    <row r="265" spans="5:10" s="33" customFormat="1">
      <c r="E265" s="34"/>
      <c r="F265" s="34"/>
      <c r="J265" s="52"/>
    </row>
    <row r="266" spans="5:10" s="33" customFormat="1">
      <c r="E266" s="34"/>
      <c r="F266" s="34"/>
      <c r="J266" s="52"/>
    </row>
    <row r="267" spans="5:10" s="33" customFormat="1">
      <c r="E267" s="34"/>
      <c r="F267" s="34"/>
      <c r="J267" s="52"/>
    </row>
    <row r="268" spans="5:10" s="33" customFormat="1">
      <c r="E268" s="34"/>
      <c r="F268" s="34"/>
      <c r="J268" s="52"/>
    </row>
    <row r="269" spans="5:10" s="33" customFormat="1">
      <c r="E269" s="34"/>
      <c r="F269" s="34"/>
      <c r="J269" s="52"/>
    </row>
    <row r="270" spans="5:10" s="33" customFormat="1">
      <c r="E270" s="34"/>
      <c r="F270" s="34"/>
      <c r="J270" s="52"/>
    </row>
    <row r="271" spans="5:10" s="33" customFormat="1">
      <c r="E271" s="34"/>
      <c r="F271" s="34"/>
      <c r="J271" s="52"/>
    </row>
    <row r="272" spans="5:10" s="33" customFormat="1">
      <c r="E272" s="34"/>
      <c r="F272" s="34"/>
      <c r="J272" s="52"/>
    </row>
    <row r="273" spans="5:10" s="33" customFormat="1">
      <c r="E273" s="34"/>
      <c r="F273" s="34"/>
      <c r="J273" s="52"/>
    </row>
    <row r="274" spans="5:10" s="33" customFormat="1">
      <c r="E274" s="34"/>
      <c r="F274" s="34"/>
      <c r="J274" s="52"/>
    </row>
    <row r="275" spans="5:10" s="33" customFormat="1">
      <c r="E275" s="34"/>
      <c r="F275" s="34"/>
      <c r="J275" s="52"/>
    </row>
    <row r="276" spans="5:10" s="33" customFormat="1">
      <c r="E276" s="34"/>
      <c r="F276" s="34"/>
      <c r="J276" s="52"/>
    </row>
    <row r="277" spans="5:10" s="33" customFormat="1">
      <c r="E277" s="34"/>
      <c r="F277" s="34"/>
      <c r="J277" s="52"/>
    </row>
    <row r="278" spans="5:10" s="33" customFormat="1">
      <c r="E278" s="34"/>
      <c r="F278" s="34"/>
      <c r="J278" s="52"/>
    </row>
    <row r="279" spans="5:10" s="33" customFormat="1">
      <c r="E279" s="34"/>
      <c r="F279" s="34"/>
      <c r="J279" s="52"/>
    </row>
    <row r="280" spans="5:10" s="33" customFormat="1">
      <c r="E280" s="34"/>
      <c r="F280" s="34"/>
      <c r="J280" s="52"/>
    </row>
    <row r="281" spans="5:10" s="33" customFormat="1">
      <c r="E281" s="34"/>
      <c r="F281" s="34"/>
      <c r="J281" s="52"/>
    </row>
    <row r="282" spans="5:10" s="33" customFormat="1">
      <c r="E282" s="34"/>
      <c r="F282" s="34"/>
      <c r="J282" s="52"/>
    </row>
    <row r="283" spans="5:10" s="33" customFormat="1">
      <c r="E283" s="34"/>
      <c r="F283" s="34"/>
      <c r="J283" s="52"/>
    </row>
    <row r="284" spans="5:10" s="33" customFormat="1">
      <c r="E284" s="34"/>
      <c r="F284" s="34"/>
      <c r="J284" s="52"/>
    </row>
    <row r="285" spans="5:10" s="33" customFormat="1">
      <c r="E285" s="34"/>
      <c r="F285" s="34"/>
      <c r="J285" s="52"/>
    </row>
    <row r="286" spans="5:10" s="33" customFormat="1">
      <c r="E286" s="34"/>
      <c r="F286" s="34"/>
      <c r="J286" s="52"/>
    </row>
    <row r="287" spans="5:10" s="33" customFormat="1">
      <c r="E287" s="34"/>
      <c r="F287" s="34"/>
      <c r="J287" s="52"/>
    </row>
    <row r="288" spans="5:10" s="33" customFormat="1">
      <c r="E288" s="34"/>
      <c r="F288" s="34"/>
      <c r="J288" s="52"/>
    </row>
    <row r="289" spans="5:10" s="33" customFormat="1">
      <c r="E289" s="34"/>
      <c r="F289" s="34"/>
      <c r="J289" s="52"/>
    </row>
    <row r="290" spans="5:10" s="33" customFormat="1">
      <c r="E290" s="34"/>
      <c r="F290" s="34"/>
      <c r="J290" s="52"/>
    </row>
    <row r="291" spans="5:10" s="33" customFormat="1">
      <c r="E291" s="34"/>
      <c r="F291" s="34"/>
      <c r="J291" s="52"/>
    </row>
    <row r="292" spans="5:10" s="33" customFormat="1">
      <c r="E292" s="34"/>
      <c r="F292" s="34"/>
      <c r="J292" s="52"/>
    </row>
    <row r="293" spans="5:10" s="33" customFormat="1">
      <c r="E293" s="34"/>
      <c r="F293" s="34"/>
      <c r="J293" s="52"/>
    </row>
    <row r="294" spans="5:10" s="33" customFormat="1">
      <c r="E294" s="34"/>
      <c r="F294" s="34"/>
      <c r="J294" s="52"/>
    </row>
    <row r="295" spans="5:10" s="33" customFormat="1">
      <c r="E295" s="34"/>
      <c r="F295" s="34"/>
      <c r="J295" s="52"/>
    </row>
    <row r="296" spans="5:10" s="33" customFormat="1">
      <c r="E296" s="34"/>
      <c r="F296" s="34"/>
      <c r="J296" s="52"/>
    </row>
    <row r="297" spans="5:10" s="33" customFormat="1">
      <c r="E297" s="34"/>
      <c r="F297" s="34"/>
      <c r="J297" s="52"/>
    </row>
    <row r="298" spans="5:10" s="33" customFormat="1">
      <c r="E298" s="34"/>
      <c r="F298" s="34"/>
      <c r="J298" s="52"/>
    </row>
    <row r="299" spans="5:10" s="33" customFormat="1">
      <c r="E299" s="34"/>
      <c r="F299" s="34"/>
      <c r="J299" s="52"/>
    </row>
    <row r="300" spans="5:10" s="33" customFormat="1">
      <c r="E300" s="34"/>
      <c r="F300" s="34"/>
      <c r="J300" s="52"/>
    </row>
    <row r="301" spans="5:10" s="33" customFormat="1">
      <c r="E301" s="34"/>
      <c r="F301" s="34"/>
      <c r="J301" s="52"/>
    </row>
    <row r="302" spans="5:10" s="33" customFormat="1">
      <c r="E302" s="34"/>
      <c r="F302" s="34"/>
      <c r="J302" s="52"/>
    </row>
    <row r="303" spans="5:10" s="33" customFormat="1">
      <c r="E303" s="34"/>
      <c r="F303" s="34"/>
      <c r="J303" s="52"/>
    </row>
    <row r="304" spans="5:10" s="33" customFormat="1">
      <c r="E304" s="34"/>
      <c r="F304" s="34"/>
      <c r="J304" s="52"/>
    </row>
    <row r="305" spans="5:10" s="33" customFormat="1">
      <c r="E305" s="34"/>
      <c r="F305" s="34"/>
      <c r="J305" s="52"/>
    </row>
    <row r="306" spans="5:10" s="33" customFormat="1">
      <c r="E306" s="34"/>
      <c r="F306" s="34"/>
      <c r="J306" s="52"/>
    </row>
    <row r="307" spans="5:10" s="33" customFormat="1">
      <c r="E307" s="34"/>
      <c r="F307" s="34"/>
      <c r="J307" s="52"/>
    </row>
    <row r="308" spans="5:10" s="33" customFormat="1">
      <c r="E308" s="34"/>
      <c r="F308" s="34"/>
      <c r="J308" s="52"/>
    </row>
    <row r="309" spans="5:10" s="33" customFormat="1">
      <c r="E309" s="34"/>
      <c r="F309" s="34"/>
      <c r="J309" s="52"/>
    </row>
    <row r="310" spans="5:10" s="33" customFormat="1">
      <c r="E310" s="34"/>
      <c r="F310" s="34"/>
      <c r="J310" s="52"/>
    </row>
    <row r="311" spans="5:10" s="33" customFormat="1">
      <c r="E311" s="34"/>
      <c r="F311" s="34"/>
      <c r="J311" s="52"/>
    </row>
    <row r="312" spans="5:10" s="33" customFormat="1">
      <c r="E312" s="34"/>
      <c r="F312" s="34"/>
      <c r="J312" s="52"/>
    </row>
    <row r="313" spans="5:10" s="33" customFormat="1">
      <c r="E313" s="34"/>
      <c r="F313" s="34"/>
      <c r="J313" s="52"/>
    </row>
    <row r="314" spans="5:10" s="33" customFormat="1">
      <c r="E314" s="34"/>
      <c r="F314" s="34"/>
      <c r="J314" s="52"/>
    </row>
    <row r="315" spans="5:10" s="33" customFormat="1">
      <c r="E315" s="34"/>
      <c r="F315" s="34"/>
      <c r="J315" s="52"/>
    </row>
    <row r="316" spans="5:10" s="33" customFormat="1">
      <c r="E316" s="34"/>
      <c r="F316" s="34"/>
      <c r="J316" s="52"/>
    </row>
    <row r="317" spans="5:10" s="33" customFormat="1">
      <c r="E317" s="34"/>
      <c r="F317" s="34"/>
      <c r="J317" s="52"/>
    </row>
    <row r="318" spans="5:10" s="33" customFormat="1">
      <c r="E318" s="34"/>
      <c r="F318" s="34"/>
      <c r="J318" s="52"/>
    </row>
    <row r="319" spans="5:10" s="33" customFormat="1">
      <c r="E319" s="34"/>
      <c r="F319" s="34"/>
      <c r="J319" s="52"/>
    </row>
    <row r="320" spans="5:10" s="33" customFormat="1">
      <c r="E320" s="34"/>
      <c r="F320" s="34"/>
      <c r="J320" s="52"/>
    </row>
    <row r="321" spans="5:10" s="33" customFormat="1">
      <c r="E321" s="34"/>
      <c r="F321" s="34"/>
      <c r="J321" s="52"/>
    </row>
    <row r="322" spans="5:10" s="33" customFormat="1">
      <c r="E322" s="34"/>
      <c r="F322" s="34"/>
      <c r="J322" s="52"/>
    </row>
    <row r="323" spans="5:10" s="33" customFormat="1">
      <c r="E323" s="34"/>
      <c r="F323" s="34"/>
      <c r="J323" s="52"/>
    </row>
    <row r="324" spans="5:10" s="33" customFormat="1">
      <c r="E324" s="34"/>
      <c r="F324" s="34"/>
      <c r="J324" s="52"/>
    </row>
    <row r="325" spans="5:10" s="33" customFormat="1">
      <c r="E325" s="34"/>
      <c r="F325" s="34"/>
      <c r="J325" s="52"/>
    </row>
    <row r="326" spans="5:10" s="33" customFormat="1">
      <c r="E326" s="34"/>
      <c r="F326" s="34"/>
      <c r="J326" s="52"/>
    </row>
    <row r="327" spans="5:10" s="33" customFormat="1">
      <c r="E327" s="34"/>
      <c r="F327" s="34"/>
      <c r="J327" s="52"/>
    </row>
    <row r="328" spans="5:10" s="33" customFormat="1">
      <c r="E328" s="34"/>
      <c r="F328" s="34"/>
      <c r="J328" s="52"/>
    </row>
    <row r="329" spans="5:10" s="33" customFormat="1">
      <c r="E329" s="34"/>
      <c r="F329" s="34"/>
      <c r="J329" s="52"/>
    </row>
    <row r="330" spans="5:10" s="33" customFormat="1">
      <c r="E330" s="34"/>
      <c r="F330" s="34"/>
      <c r="J330" s="52"/>
    </row>
    <row r="331" spans="5:10" s="33" customFormat="1">
      <c r="E331" s="34"/>
      <c r="F331" s="34"/>
      <c r="J331" s="52"/>
    </row>
    <row r="332" spans="5:10" s="33" customFormat="1">
      <c r="E332" s="34"/>
      <c r="F332" s="34"/>
      <c r="J332" s="52"/>
    </row>
    <row r="333" spans="5:10" s="33" customFormat="1">
      <c r="E333" s="34"/>
      <c r="F333" s="34"/>
      <c r="J333" s="52"/>
    </row>
    <row r="334" spans="5:10" s="33" customFormat="1">
      <c r="E334" s="34"/>
      <c r="F334" s="34"/>
      <c r="J334" s="52"/>
    </row>
    <row r="335" spans="5:10" s="33" customFormat="1">
      <c r="E335" s="34"/>
      <c r="F335" s="34"/>
      <c r="J335" s="52"/>
    </row>
    <row r="336" spans="5:10" s="33" customFormat="1">
      <c r="E336" s="34"/>
      <c r="F336" s="34"/>
      <c r="J336" s="52"/>
    </row>
    <row r="337" spans="5:10" s="33" customFormat="1">
      <c r="E337" s="34"/>
      <c r="F337" s="34"/>
      <c r="J337" s="52"/>
    </row>
    <row r="338" spans="5:10" s="33" customFormat="1">
      <c r="E338" s="34"/>
      <c r="F338" s="34"/>
      <c r="J338" s="52"/>
    </row>
    <row r="339" spans="5:10" s="33" customFormat="1">
      <c r="E339" s="34"/>
      <c r="F339" s="34"/>
      <c r="J339" s="52"/>
    </row>
    <row r="340" spans="5:10" s="33" customFormat="1">
      <c r="E340" s="34"/>
      <c r="F340" s="34"/>
      <c r="J340" s="52"/>
    </row>
    <row r="341" spans="5:10" s="33" customFormat="1">
      <c r="E341" s="34"/>
      <c r="F341" s="34"/>
      <c r="J341" s="52"/>
    </row>
    <row r="342" spans="5:10" s="33" customFormat="1">
      <c r="E342" s="34"/>
      <c r="F342" s="34"/>
      <c r="J342" s="52"/>
    </row>
    <row r="343" spans="5:10" s="33" customFormat="1">
      <c r="E343" s="34"/>
      <c r="F343" s="34"/>
      <c r="J343" s="52"/>
    </row>
    <row r="344" spans="5:10" s="33" customFormat="1">
      <c r="E344" s="34"/>
      <c r="F344" s="34"/>
      <c r="J344" s="52"/>
    </row>
    <row r="345" spans="5:10" s="33" customFormat="1">
      <c r="E345" s="34"/>
      <c r="F345" s="34"/>
      <c r="J345" s="52"/>
    </row>
    <row r="346" spans="5:10" s="33" customFormat="1">
      <c r="E346" s="34"/>
      <c r="F346" s="34"/>
      <c r="J346" s="52"/>
    </row>
    <row r="347" spans="5:10" s="33" customFormat="1">
      <c r="E347" s="34"/>
      <c r="F347" s="34"/>
      <c r="J347" s="52"/>
    </row>
    <row r="348" spans="5:10" s="33" customFormat="1">
      <c r="E348" s="34"/>
      <c r="F348" s="34"/>
      <c r="J348" s="52"/>
    </row>
    <row r="349" spans="5:10" s="33" customFormat="1">
      <c r="E349" s="34"/>
      <c r="F349" s="34"/>
      <c r="J349" s="52"/>
    </row>
    <row r="350" spans="5:10" s="33" customFormat="1">
      <c r="E350" s="34"/>
      <c r="F350" s="34"/>
      <c r="J350" s="52"/>
    </row>
    <row r="351" spans="5:10" s="33" customFormat="1">
      <c r="E351" s="34"/>
      <c r="F351" s="34"/>
      <c r="J351" s="52"/>
    </row>
    <row r="352" spans="5:10" s="33" customFormat="1">
      <c r="E352" s="34"/>
      <c r="F352" s="34"/>
      <c r="J352" s="52"/>
    </row>
    <row r="353" spans="5:10" s="33" customFormat="1">
      <c r="E353" s="34"/>
      <c r="F353" s="34"/>
      <c r="J353" s="52"/>
    </row>
    <row r="354" spans="5:10" s="33" customFormat="1">
      <c r="E354" s="34"/>
      <c r="F354" s="34"/>
      <c r="J354" s="52"/>
    </row>
    <row r="355" spans="5:10" s="33" customFormat="1">
      <c r="E355" s="34"/>
      <c r="F355" s="34"/>
      <c r="J355" s="52"/>
    </row>
    <row r="356" spans="5:10" s="33" customFormat="1">
      <c r="E356" s="34"/>
      <c r="F356" s="34"/>
      <c r="J356" s="52"/>
    </row>
    <row r="357" spans="5:10" s="33" customFormat="1">
      <c r="E357" s="34"/>
      <c r="F357" s="34"/>
      <c r="J357" s="52"/>
    </row>
    <row r="358" spans="5:10" s="33" customFormat="1">
      <c r="E358" s="34"/>
      <c r="F358" s="34"/>
      <c r="J358" s="52"/>
    </row>
    <row r="359" spans="5:10" s="33" customFormat="1">
      <c r="E359" s="34"/>
      <c r="F359" s="34"/>
      <c r="J359" s="52"/>
    </row>
    <row r="360" spans="5:10" s="33" customFormat="1">
      <c r="E360" s="34"/>
      <c r="F360" s="34"/>
      <c r="J360" s="52"/>
    </row>
    <row r="361" spans="5:10" s="33" customFormat="1">
      <c r="E361" s="34"/>
      <c r="F361" s="34"/>
      <c r="J361" s="52"/>
    </row>
    <row r="362" spans="5:10" s="33" customFormat="1">
      <c r="E362" s="34"/>
      <c r="F362" s="34"/>
      <c r="J362" s="52"/>
    </row>
    <row r="363" spans="5:10" s="33" customFormat="1">
      <c r="E363" s="34"/>
      <c r="F363" s="34"/>
      <c r="J363" s="52"/>
    </row>
    <row r="364" spans="5:10" s="33" customFormat="1">
      <c r="E364" s="34"/>
      <c r="F364" s="34"/>
      <c r="J364" s="52"/>
    </row>
    <row r="365" spans="5:10" s="33" customFormat="1">
      <c r="E365" s="34"/>
      <c r="F365" s="34"/>
      <c r="J365" s="52"/>
    </row>
    <row r="366" spans="5:10" s="33" customFormat="1">
      <c r="E366" s="34"/>
      <c r="F366" s="34"/>
      <c r="J366" s="52"/>
    </row>
    <row r="367" spans="5:10" s="33" customFormat="1">
      <c r="E367" s="34"/>
      <c r="F367" s="34"/>
      <c r="J367" s="52"/>
    </row>
    <row r="368" spans="5:10" s="33" customFormat="1">
      <c r="E368" s="34"/>
      <c r="F368" s="34"/>
      <c r="J368" s="52"/>
    </row>
    <row r="369" spans="5:10" s="33" customFormat="1">
      <c r="E369" s="34"/>
      <c r="F369" s="34"/>
      <c r="J369" s="52"/>
    </row>
    <row r="370" spans="5:10" s="33" customFormat="1">
      <c r="E370" s="34"/>
      <c r="F370" s="34"/>
      <c r="J370" s="52"/>
    </row>
    <row r="371" spans="5:10" s="33" customFormat="1">
      <c r="E371" s="34"/>
      <c r="F371" s="34"/>
      <c r="J371" s="52"/>
    </row>
    <row r="372" spans="5:10" s="33" customFormat="1">
      <c r="E372" s="34"/>
      <c r="F372" s="34"/>
      <c r="J372" s="52"/>
    </row>
    <row r="373" spans="5:10" s="33" customFormat="1">
      <c r="E373" s="34"/>
      <c r="F373" s="34"/>
      <c r="J373" s="52"/>
    </row>
    <row r="374" spans="5:10" s="33" customFormat="1">
      <c r="E374" s="34"/>
      <c r="F374" s="34"/>
      <c r="J374" s="52"/>
    </row>
    <row r="375" spans="5:10" s="33" customFormat="1">
      <c r="E375" s="34"/>
      <c r="F375" s="34"/>
      <c r="J375" s="52"/>
    </row>
    <row r="376" spans="5:10" s="33" customFormat="1">
      <c r="E376" s="34"/>
      <c r="F376" s="34"/>
      <c r="J376" s="52"/>
    </row>
    <row r="377" spans="5:10" s="33" customFormat="1">
      <c r="E377" s="34"/>
      <c r="F377" s="34"/>
      <c r="J377" s="52"/>
    </row>
    <row r="378" spans="5:10" s="33" customFormat="1">
      <c r="E378" s="34"/>
      <c r="F378" s="34"/>
      <c r="J378" s="52"/>
    </row>
    <row r="379" spans="5:10" s="33" customFormat="1">
      <c r="E379" s="34"/>
      <c r="F379" s="34"/>
      <c r="J379" s="52"/>
    </row>
    <row r="380" spans="5:10" s="33" customFormat="1">
      <c r="E380" s="34"/>
      <c r="F380" s="34"/>
      <c r="J380" s="52"/>
    </row>
    <row r="381" spans="5:10" s="33" customFormat="1">
      <c r="E381" s="34"/>
      <c r="F381" s="34"/>
      <c r="J381" s="52"/>
    </row>
    <row r="382" spans="5:10" s="33" customFormat="1">
      <c r="E382" s="34"/>
      <c r="F382" s="34"/>
      <c r="J382" s="52"/>
    </row>
    <row r="383" spans="5:10" s="33" customFormat="1">
      <c r="E383" s="34"/>
      <c r="F383" s="34"/>
      <c r="J383" s="52"/>
    </row>
    <row r="384" spans="5:10" s="33" customFormat="1">
      <c r="E384" s="34"/>
      <c r="F384" s="34"/>
      <c r="J384" s="52"/>
    </row>
    <row r="385" spans="5:10" s="33" customFormat="1">
      <c r="E385" s="34"/>
      <c r="F385" s="34"/>
      <c r="J385" s="52"/>
    </row>
    <row r="386" spans="5:10" s="33" customFormat="1">
      <c r="E386" s="34"/>
      <c r="F386" s="34"/>
      <c r="J386" s="52"/>
    </row>
    <row r="387" spans="5:10" s="33" customFormat="1">
      <c r="E387" s="34"/>
      <c r="F387" s="34"/>
      <c r="J387" s="52"/>
    </row>
    <row r="388" spans="5:10" s="33" customFormat="1">
      <c r="E388" s="34"/>
      <c r="F388" s="34"/>
      <c r="J388" s="52"/>
    </row>
    <row r="389" spans="5:10" s="33" customFormat="1">
      <c r="E389" s="34"/>
      <c r="F389" s="34"/>
      <c r="J389" s="52"/>
    </row>
    <row r="390" spans="5:10" s="33" customFormat="1">
      <c r="E390" s="34"/>
      <c r="F390" s="34"/>
      <c r="J390" s="52"/>
    </row>
    <row r="391" spans="5:10" s="33" customFormat="1">
      <c r="E391" s="34"/>
      <c r="F391" s="34"/>
      <c r="J391" s="52"/>
    </row>
    <row r="392" spans="5:10" s="33" customFormat="1">
      <c r="E392" s="34"/>
      <c r="F392" s="34"/>
      <c r="J392" s="52"/>
    </row>
    <row r="393" spans="5:10" s="33" customFormat="1">
      <c r="E393" s="34"/>
      <c r="F393" s="34"/>
      <c r="J393" s="52"/>
    </row>
    <row r="394" spans="5:10" s="33" customFormat="1">
      <c r="E394" s="34"/>
      <c r="F394" s="34"/>
      <c r="J394" s="52"/>
    </row>
    <row r="395" spans="5:10" s="33" customFormat="1">
      <c r="E395" s="34"/>
      <c r="F395" s="34"/>
      <c r="J395" s="52"/>
    </row>
    <row r="396" spans="5:10" s="33" customFormat="1">
      <c r="E396" s="34"/>
      <c r="F396" s="34"/>
      <c r="J396" s="52"/>
    </row>
    <row r="397" spans="5:10" s="33" customFormat="1">
      <c r="E397" s="34"/>
      <c r="F397" s="34"/>
      <c r="J397" s="52"/>
    </row>
    <row r="398" spans="5:10" s="33" customFormat="1">
      <c r="E398" s="34"/>
      <c r="F398" s="34"/>
      <c r="J398" s="52"/>
    </row>
    <row r="399" spans="5:10" s="33" customFormat="1">
      <c r="E399" s="34"/>
      <c r="F399" s="34"/>
      <c r="J399" s="52"/>
    </row>
    <row r="400" spans="5:10" s="33" customFormat="1">
      <c r="E400" s="34"/>
      <c r="F400" s="34"/>
      <c r="J400" s="52"/>
    </row>
    <row r="401" spans="5:10" s="33" customFormat="1">
      <c r="E401" s="34"/>
      <c r="F401" s="34"/>
      <c r="J401" s="52"/>
    </row>
    <row r="402" spans="5:10" s="33" customFormat="1">
      <c r="E402" s="34"/>
      <c r="F402" s="34"/>
      <c r="J402" s="52"/>
    </row>
    <row r="403" spans="5:10" s="33" customFormat="1">
      <c r="E403" s="34"/>
      <c r="F403" s="34"/>
      <c r="J403" s="52"/>
    </row>
    <row r="404" spans="5:10" s="33" customFormat="1">
      <c r="E404" s="34"/>
      <c r="F404" s="34"/>
      <c r="J404" s="52"/>
    </row>
    <row r="405" spans="5:10" s="33" customFormat="1">
      <c r="E405" s="34"/>
      <c r="F405" s="34"/>
      <c r="J405" s="52"/>
    </row>
    <row r="406" spans="5:10" s="33" customFormat="1">
      <c r="E406" s="34"/>
      <c r="F406" s="34"/>
      <c r="J406" s="52"/>
    </row>
    <row r="407" spans="5:10" s="33" customFormat="1">
      <c r="E407" s="34"/>
      <c r="F407" s="34"/>
      <c r="J407" s="52"/>
    </row>
    <row r="408" spans="5:10" s="33" customFormat="1">
      <c r="E408" s="34"/>
      <c r="F408" s="34"/>
      <c r="J408" s="52"/>
    </row>
    <row r="409" spans="5:10" s="33" customFormat="1">
      <c r="E409" s="34"/>
      <c r="F409" s="34"/>
      <c r="J409" s="52"/>
    </row>
    <row r="410" spans="5:10" s="33" customFormat="1">
      <c r="E410" s="34"/>
      <c r="F410" s="34"/>
      <c r="J410" s="52"/>
    </row>
    <row r="411" spans="5:10" s="33" customFormat="1">
      <c r="E411" s="34"/>
      <c r="F411" s="34"/>
      <c r="J411" s="52"/>
    </row>
    <row r="412" spans="5:10" s="33" customFormat="1">
      <c r="E412" s="34"/>
      <c r="F412" s="34"/>
      <c r="J412" s="52"/>
    </row>
    <row r="413" spans="5:10" s="33" customFormat="1">
      <c r="E413" s="34"/>
      <c r="F413" s="34"/>
      <c r="J413" s="52"/>
    </row>
    <row r="414" spans="5:10" s="33" customFormat="1">
      <c r="E414" s="34"/>
      <c r="F414" s="34"/>
      <c r="J414" s="52"/>
    </row>
    <row r="415" spans="5:10" s="33" customFormat="1">
      <c r="E415" s="34"/>
      <c r="F415" s="34"/>
      <c r="J415" s="52"/>
    </row>
    <row r="416" spans="5:10" s="33" customFormat="1">
      <c r="E416" s="34"/>
      <c r="F416" s="34"/>
      <c r="J416" s="52"/>
    </row>
    <row r="417" spans="5:10" s="33" customFormat="1">
      <c r="E417" s="34"/>
      <c r="F417" s="34"/>
      <c r="J417" s="52"/>
    </row>
    <row r="418" spans="5:10" s="33" customFormat="1">
      <c r="E418" s="34"/>
      <c r="F418" s="34"/>
      <c r="J418" s="52"/>
    </row>
    <row r="419" spans="5:10" s="33" customFormat="1">
      <c r="E419" s="34"/>
      <c r="F419" s="34"/>
      <c r="J419" s="52"/>
    </row>
    <row r="420" spans="5:10" s="33" customFormat="1">
      <c r="E420" s="34"/>
      <c r="F420" s="34"/>
      <c r="J420" s="52"/>
    </row>
    <row r="421" spans="5:10" s="33" customFormat="1">
      <c r="E421" s="34"/>
      <c r="F421" s="34"/>
      <c r="J421" s="52"/>
    </row>
    <row r="422" spans="5:10" s="33" customFormat="1">
      <c r="E422" s="34"/>
      <c r="F422" s="34"/>
      <c r="J422" s="52"/>
    </row>
    <row r="423" spans="5:10" s="33" customFormat="1">
      <c r="E423" s="34"/>
      <c r="F423" s="34"/>
      <c r="J423" s="52"/>
    </row>
    <row r="424" spans="5:10" s="33" customFormat="1">
      <c r="E424" s="34"/>
      <c r="F424" s="34"/>
      <c r="J424" s="52"/>
    </row>
    <row r="425" spans="5:10" s="33" customFormat="1">
      <c r="E425" s="34"/>
      <c r="F425" s="34"/>
      <c r="J425" s="52"/>
    </row>
    <row r="426" spans="5:10" s="33" customFormat="1">
      <c r="E426" s="34"/>
      <c r="F426" s="34"/>
      <c r="J426" s="52"/>
    </row>
    <row r="427" spans="5:10" s="33" customFormat="1">
      <c r="E427" s="34"/>
      <c r="F427" s="34"/>
      <c r="J427" s="52"/>
    </row>
    <row r="428" spans="5:10" s="33" customFormat="1">
      <c r="E428" s="34"/>
      <c r="F428" s="34"/>
      <c r="J428" s="52"/>
    </row>
    <row r="429" spans="5:10" s="33" customFormat="1">
      <c r="E429" s="34"/>
      <c r="F429" s="34"/>
      <c r="J429" s="52"/>
    </row>
    <row r="430" spans="5:10" s="33" customFormat="1">
      <c r="E430" s="34"/>
      <c r="F430" s="34"/>
      <c r="J430" s="52"/>
    </row>
    <row r="431" spans="5:10" s="33" customFormat="1">
      <c r="E431" s="34"/>
      <c r="F431" s="34"/>
      <c r="J431" s="52"/>
    </row>
    <row r="432" spans="5:10" s="33" customFormat="1">
      <c r="E432" s="34"/>
      <c r="F432" s="34"/>
      <c r="J432" s="52"/>
    </row>
    <row r="433" spans="5:10" s="33" customFormat="1">
      <c r="E433" s="34"/>
      <c r="F433" s="34"/>
      <c r="J433" s="52"/>
    </row>
    <row r="434" spans="5:10" s="33" customFormat="1">
      <c r="E434" s="34"/>
      <c r="F434" s="34"/>
      <c r="J434" s="52"/>
    </row>
    <row r="435" spans="5:10" s="33" customFormat="1">
      <c r="E435" s="34"/>
      <c r="F435" s="34"/>
      <c r="J435" s="52"/>
    </row>
    <row r="436" spans="5:10" s="33" customFormat="1">
      <c r="E436" s="34"/>
      <c r="F436" s="34"/>
      <c r="J436" s="52"/>
    </row>
    <row r="437" spans="5:10" s="33" customFormat="1">
      <c r="E437" s="34"/>
      <c r="F437" s="34"/>
      <c r="J437" s="52"/>
    </row>
    <row r="438" spans="5:10" s="33" customFormat="1">
      <c r="E438" s="34"/>
      <c r="F438" s="34"/>
      <c r="J438" s="52"/>
    </row>
    <row r="439" spans="5:10" s="33" customFormat="1">
      <c r="E439" s="34"/>
      <c r="F439" s="34"/>
      <c r="J439" s="52"/>
    </row>
    <row r="440" spans="5:10" s="33" customFormat="1">
      <c r="E440" s="34"/>
      <c r="F440" s="34"/>
      <c r="J440" s="52"/>
    </row>
    <row r="441" spans="5:10" s="33" customFormat="1">
      <c r="E441" s="34"/>
      <c r="F441" s="34"/>
      <c r="J441" s="52"/>
    </row>
    <row r="442" spans="5:10" s="33" customFormat="1">
      <c r="E442" s="34"/>
      <c r="F442" s="34"/>
      <c r="J442" s="52"/>
    </row>
    <row r="443" spans="5:10" s="33" customFormat="1">
      <c r="E443" s="34"/>
      <c r="F443" s="34"/>
      <c r="J443" s="52"/>
    </row>
    <row r="444" spans="5:10" s="33" customFormat="1">
      <c r="E444" s="34"/>
      <c r="F444" s="34"/>
      <c r="J444" s="52"/>
    </row>
    <row r="445" spans="5:10" s="33" customFormat="1">
      <c r="E445" s="34"/>
      <c r="F445" s="34"/>
      <c r="J445" s="52"/>
    </row>
    <row r="446" spans="5:10" s="33" customFormat="1">
      <c r="E446" s="34"/>
      <c r="F446" s="34"/>
      <c r="J446" s="52"/>
    </row>
    <row r="447" spans="5:10" s="33" customFormat="1">
      <c r="E447" s="34"/>
      <c r="F447" s="34"/>
      <c r="J447" s="52"/>
    </row>
  </sheetData>
  <mergeCells count="212">
    <mergeCell ref="C132:E132"/>
    <mergeCell ref="G100:G107"/>
    <mergeCell ref="E136:I136"/>
    <mergeCell ref="A136:D136"/>
    <mergeCell ref="A138:D138"/>
    <mergeCell ref="A140:D140"/>
    <mergeCell ref="A142:D142"/>
    <mergeCell ref="E138:I138"/>
    <mergeCell ref="E140:I140"/>
    <mergeCell ref="E142:I142"/>
    <mergeCell ref="F120:F123"/>
    <mergeCell ref="G120:G123"/>
    <mergeCell ref="H120:I120"/>
    <mergeCell ref="B124:B126"/>
    <mergeCell ref="C124:D126"/>
    <mergeCell ref="E124:E126"/>
    <mergeCell ref="F124:F126"/>
    <mergeCell ref="G124:G126"/>
    <mergeCell ref="H124:I124"/>
    <mergeCell ref="B70:C70"/>
    <mergeCell ref="B71:C71"/>
    <mergeCell ref="B72:C72"/>
    <mergeCell ref="B73:C73"/>
    <mergeCell ref="B74:C74"/>
    <mergeCell ref="B75:C75"/>
    <mergeCell ref="B76:C76"/>
    <mergeCell ref="B77:C77"/>
    <mergeCell ref="B78:C78"/>
    <mergeCell ref="B61:C61"/>
    <mergeCell ref="B62:C62"/>
    <mergeCell ref="B63:C63"/>
    <mergeCell ref="B64:C64"/>
    <mergeCell ref="B65:C65"/>
    <mergeCell ref="B66:C66"/>
    <mergeCell ref="B67:C67"/>
    <mergeCell ref="B68:C68"/>
    <mergeCell ref="B69:C69"/>
    <mergeCell ref="B52:C52"/>
    <mergeCell ref="B53:C53"/>
    <mergeCell ref="B54:C54"/>
    <mergeCell ref="B55:C55"/>
    <mergeCell ref="B56:C56"/>
    <mergeCell ref="B57:C57"/>
    <mergeCell ref="B58:C58"/>
    <mergeCell ref="B59:C59"/>
    <mergeCell ref="B60:C60"/>
    <mergeCell ref="A48:A51"/>
    <mergeCell ref="H42:I42"/>
    <mergeCell ref="A39:I39"/>
    <mergeCell ref="H37:I37"/>
    <mergeCell ref="H38:I38"/>
    <mergeCell ref="A40:A43"/>
    <mergeCell ref="A37:E38"/>
    <mergeCell ref="F42:G42"/>
    <mergeCell ref="D42:E42"/>
    <mergeCell ref="B40:C43"/>
    <mergeCell ref="A44:A47"/>
    <mergeCell ref="D40:I40"/>
    <mergeCell ref="D41:I41"/>
    <mergeCell ref="B44:C44"/>
    <mergeCell ref="B45:C45"/>
    <mergeCell ref="B46:C46"/>
    <mergeCell ref="B47:C47"/>
    <mergeCell ref="B48:C48"/>
    <mergeCell ref="B49:C49"/>
    <mergeCell ref="B50:C50"/>
    <mergeCell ref="B51:C51"/>
    <mergeCell ref="A158:I158"/>
    <mergeCell ref="A159:I159"/>
    <mergeCell ref="A160:I160"/>
    <mergeCell ref="A161:I161"/>
    <mergeCell ref="E97:E99"/>
    <mergeCell ref="F97:F99"/>
    <mergeCell ref="G97:G99"/>
    <mergeCell ref="H97:I97"/>
    <mergeCell ref="H98:I98"/>
    <mergeCell ref="C97:D99"/>
    <mergeCell ref="A96:A99"/>
    <mergeCell ref="B96:B99"/>
    <mergeCell ref="H108:I108"/>
    <mergeCell ref="B111:B116"/>
    <mergeCell ref="C111:D116"/>
    <mergeCell ref="E111:E116"/>
    <mergeCell ref="F111:F116"/>
    <mergeCell ref="G111:G116"/>
    <mergeCell ref="H100:I100"/>
    <mergeCell ref="F36:I36"/>
    <mergeCell ref="A35:E35"/>
    <mergeCell ref="A36:E36"/>
    <mergeCell ref="A31:B31"/>
    <mergeCell ref="C31:D31"/>
    <mergeCell ref="A32:B32"/>
    <mergeCell ref="C32:D32"/>
    <mergeCell ref="H32:I32"/>
    <mergeCell ref="A33:B33"/>
    <mergeCell ref="C33:D33"/>
    <mergeCell ref="H33:I33"/>
    <mergeCell ref="A9:A12"/>
    <mergeCell ref="A28:E28"/>
    <mergeCell ref="A2:I2"/>
    <mergeCell ref="A4:I4"/>
    <mergeCell ref="A29:I29"/>
    <mergeCell ref="A30:I30"/>
    <mergeCell ref="H31:I31"/>
    <mergeCell ref="A34:I34"/>
    <mergeCell ref="F35:I35"/>
    <mergeCell ref="A53:A55"/>
    <mergeCell ref="A56:A57"/>
    <mergeCell ref="A60:A64"/>
    <mergeCell ref="A65:A67"/>
    <mergeCell ref="A68:A70"/>
    <mergeCell ref="A71:A74"/>
    <mergeCell ref="A8:I8"/>
    <mergeCell ref="I9:I12"/>
    <mergeCell ref="A1:I1"/>
    <mergeCell ref="A3:I3"/>
    <mergeCell ref="A5:I5"/>
    <mergeCell ref="A6:I6"/>
    <mergeCell ref="A27:I27"/>
    <mergeCell ref="F28:I28"/>
    <mergeCell ref="H9:H12"/>
    <mergeCell ref="D9:E9"/>
    <mergeCell ref="F9:G9"/>
    <mergeCell ref="F10:G10"/>
    <mergeCell ref="F11:F12"/>
    <mergeCell ref="G11:G12"/>
    <mergeCell ref="B9:B12"/>
    <mergeCell ref="C9:C12"/>
    <mergeCell ref="D10:D12"/>
    <mergeCell ref="E10:E12"/>
    <mergeCell ref="A75:A77"/>
    <mergeCell ref="D80:I80"/>
    <mergeCell ref="A81:I81"/>
    <mergeCell ref="C96:I96"/>
    <mergeCell ref="A82:I82"/>
    <mergeCell ref="C83:I83"/>
    <mergeCell ref="H84:I84"/>
    <mergeCell ref="A86:I86"/>
    <mergeCell ref="H85:I85"/>
    <mergeCell ref="C87:I87"/>
    <mergeCell ref="A87:B87"/>
    <mergeCell ref="A80:C80"/>
    <mergeCell ref="A83:A84"/>
    <mergeCell ref="B83:B84"/>
    <mergeCell ref="A92:D92"/>
    <mergeCell ref="E92:I92"/>
    <mergeCell ref="A95:I95"/>
    <mergeCell ref="A88:I88"/>
    <mergeCell ref="A94:D94"/>
    <mergeCell ref="E94:I94"/>
    <mergeCell ref="A89:D89"/>
    <mergeCell ref="E89:I89"/>
    <mergeCell ref="B79:C79"/>
    <mergeCell ref="A90:D91"/>
    <mergeCell ref="E90:H90"/>
    <mergeCell ref="E91:H91"/>
    <mergeCell ref="A139:I139"/>
    <mergeCell ref="F134:G134"/>
    <mergeCell ref="A93:D93"/>
    <mergeCell ref="E93:I93"/>
    <mergeCell ref="A137:I137"/>
    <mergeCell ref="H103:I103"/>
    <mergeCell ref="B100:B107"/>
    <mergeCell ref="C100:D107"/>
    <mergeCell ref="E100:E107"/>
    <mergeCell ref="F100:F107"/>
    <mergeCell ref="H114:I114"/>
    <mergeCell ref="B120:B123"/>
    <mergeCell ref="H111:I111"/>
    <mergeCell ref="B108:B110"/>
    <mergeCell ref="C108:D110"/>
    <mergeCell ref="E108:E110"/>
    <mergeCell ref="F108:F110"/>
    <mergeCell ref="G108:G110"/>
    <mergeCell ref="A141:I141"/>
    <mergeCell ref="E117:E119"/>
    <mergeCell ref="F117:F119"/>
    <mergeCell ref="G117:G119"/>
    <mergeCell ref="H117:I117"/>
    <mergeCell ref="C134:E134"/>
    <mergeCell ref="B117:B119"/>
    <mergeCell ref="C117:D119"/>
    <mergeCell ref="A127:H127"/>
    <mergeCell ref="C128:E128"/>
    <mergeCell ref="F128:G128"/>
    <mergeCell ref="C133:E133"/>
    <mergeCell ref="F133:G133"/>
    <mergeCell ref="A135:I135"/>
    <mergeCell ref="C120:D123"/>
    <mergeCell ref="E120:E123"/>
    <mergeCell ref="A155:I155"/>
    <mergeCell ref="A156:I156"/>
    <mergeCell ref="A157:I157"/>
    <mergeCell ref="C129:E129"/>
    <mergeCell ref="C130:E130"/>
    <mergeCell ref="F129:G129"/>
    <mergeCell ref="F130:G130"/>
    <mergeCell ref="A147:C147"/>
    <mergeCell ref="D147:F147"/>
    <mergeCell ref="G147:H147"/>
    <mergeCell ref="A148:C148"/>
    <mergeCell ref="D148:F148"/>
    <mergeCell ref="G148:H148"/>
    <mergeCell ref="A149:C151"/>
    <mergeCell ref="A154:I154"/>
    <mergeCell ref="A143:I143"/>
    <mergeCell ref="A144:I144"/>
    <mergeCell ref="A145:I145"/>
    <mergeCell ref="A146:I146"/>
    <mergeCell ref="F131:G131"/>
    <mergeCell ref="F132:G132"/>
    <mergeCell ref="C131:E131"/>
  </mergeCells>
  <hyperlinks>
    <hyperlink ref="G148" r:id="rId1"/>
    <hyperlink ref="I133" r:id="rId2"/>
    <hyperlink ref="I132" r:id="rId3"/>
    <hyperlink ref="I131" r:id="rId4"/>
    <hyperlink ref="I130" r:id="rId5"/>
    <hyperlink ref="I129" r:id="rId6"/>
  </hyperlinks>
  <pageMargins left="0.25" right="0.25" top="0.34" bottom="0.32" header="0.26" footer="0.26"/>
  <pageSetup scale="95" orientation="landscape"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Sheet1!_ftnref1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2016-10-14T07:30:10Z</dcterms:modified>
</cp:coreProperties>
</file>