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246" i="1"/>
  <c r="J244"/>
  <c r="J245"/>
  <c r="J243"/>
  <c r="J267"/>
  <c r="J268"/>
  <c r="J269"/>
  <c r="J190"/>
  <c r="J191"/>
  <c r="J192"/>
  <c r="J193"/>
  <c r="J194"/>
  <c r="J195"/>
  <c r="J196"/>
  <c r="J197"/>
  <c r="J167"/>
  <c r="H167" s="1"/>
  <c r="I167"/>
  <c r="G167" s="1"/>
  <c r="H133"/>
  <c r="G133"/>
  <c r="J92"/>
  <c r="H92" s="1"/>
  <c r="J94"/>
  <c r="H94" s="1"/>
  <c r="J95"/>
  <c r="H95" s="1"/>
  <c r="J96"/>
  <c r="H96" s="1"/>
  <c r="J97"/>
  <c r="H97" s="1"/>
  <c r="J98"/>
  <c r="H98" s="1"/>
  <c r="J99"/>
  <c r="H99" s="1"/>
  <c r="J100"/>
  <c r="H100" s="1"/>
  <c r="J101"/>
  <c r="H101" s="1"/>
  <c r="J102"/>
  <c r="H102" s="1"/>
  <c r="J103"/>
  <c r="H103" s="1"/>
  <c r="J104"/>
  <c r="H104" s="1"/>
  <c r="J105"/>
  <c r="H105" s="1"/>
  <c r="J106"/>
  <c r="H106" s="1"/>
  <c r="J107"/>
  <c r="H107" s="1"/>
  <c r="J108"/>
  <c r="H108" s="1"/>
  <c r="J110"/>
  <c r="H110" s="1"/>
  <c r="J113"/>
  <c r="H113" s="1"/>
  <c r="J114"/>
  <c r="H114" s="1"/>
  <c r="J115"/>
  <c r="H115" s="1"/>
  <c r="J116"/>
  <c r="H116" s="1"/>
  <c r="J117"/>
  <c r="H117" s="1"/>
  <c r="H118"/>
  <c r="J120"/>
  <c r="H120" s="1"/>
  <c r="J122"/>
  <c r="H122" s="1"/>
  <c r="J124"/>
  <c r="H124" s="1"/>
  <c r="J126"/>
  <c r="H126" s="1"/>
  <c r="J128"/>
  <c r="H128" s="1"/>
  <c r="J129"/>
  <c r="H129" s="1"/>
  <c r="J130"/>
  <c r="H130" s="1"/>
  <c r="J131"/>
  <c r="H131" s="1"/>
  <c r="J132"/>
  <c r="H132" s="1"/>
  <c r="J134"/>
  <c r="H134" s="1"/>
  <c r="J135"/>
  <c r="H135" s="1"/>
  <c r="J136"/>
  <c r="H136" s="1"/>
  <c r="J137"/>
  <c r="H137" s="1"/>
  <c r="J138"/>
  <c r="H138" s="1"/>
  <c r="J139"/>
  <c r="H139" s="1"/>
  <c r="J140"/>
  <c r="H140" s="1"/>
  <c r="J141"/>
  <c r="H141" s="1"/>
  <c r="J142"/>
  <c r="H142" s="1"/>
  <c r="J143"/>
  <c r="H143" s="1"/>
  <c r="J144"/>
  <c r="H144" s="1"/>
  <c r="J145"/>
  <c r="H145" s="1"/>
  <c r="J146"/>
  <c r="H146" s="1"/>
  <c r="J147"/>
  <c r="H147" s="1"/>
  <c r="J149"/>
  <c r="H149" s="1"/>
  <c r="J150"/>
  <c r="H150" s="1"/>
  <c r="J151"/>
  <c r="H151" s="1"/>
  <c r="J152"/>
  <c r="H152" s="1"/>
  <c r="J153"/>
  <c r="H153" s="1"/>
  <c r="J154"/>
  <c r="H154" s="1"/>
  <c r="J155"/>
  <c r="H155" s="1"/>
  <c r="J156"/>
  <c r="H156" s="1"/>
  <c r="J157"/>
  <c r="H157" s="1"/>
  <c r="J158"/>
  <c r="H158" s="1"/>
  <c r="J161"/>
  <c r="H161" s="1"/>
  <c r="J162"/>
  <c r="H162" s="1"/>
  <c r="J163"/>
  <c r="H163" s="1"/>
  <c r="J164"/>
  <c r="H164" s="1"/>
  <c r="J165"/>
  <c r="H165" s="1"/>
  <c r="J166"/>
  <c r="H166" s="1"/>
  <c r="J91"/>
  <c r="I92"/>
  <c r="G92" s="1"/>
  <c r="G93"/>
  <c r="I94"/>
  <c r="G94" s="1"/>
  <c r="I95"/>
  <c r="G95" s="1"/>
  <c r="I96"/>
  <c r="G96" s="1"/>
  <c r="I97"/>
  <c r="G97" s="1"/>
  <c r="I98"/>
  <c r="G98" s="1"/>
  <c r="I99"/>
  <c r="G99" s="1"/>
  <c r="I100"/>
  <c r="G100" s="1"/>
  <c r="I101"/>
  <c r="G101" s="1"/>
  <c r="I102"/>
  <c r="G102" s="1"/>
  <c r="I103"/>
  <c r="G103" s="1"/>
  <c r="I104"/>
  <c r="G104" s="1"/>
  <c r="I105"/>
  <c r="G105" s="1"/>
  <c r="I106"/>
  <c r="G106" s="1"/>
  <c r="I107"/>
  <c r="G107" s="1"/>
  <c r="I108"/>
  <c r="G108" s="1"/>
  <c r="G109"/>
  <c r="I110"/>
  <c r="G110" s="1"/>
  <c r="I113"/>
  <c r="G113" s="1"/>
  <c r="I114"/>
  <c r="G114" s="1"/>
  <c r="I115"/>
  <c r="G115" s="1"/>
  <c r="I116"/>
  <c r="G116" s="1"/>
  <c r="I117"/>
  <c r="G117" s="1"/>
  <c r="G119"/>
  <c r="I120"/>
  <c r="G120" s="1"/>
  <c r="G121"/>
  <c r="I122"/>
  <c r="G122" s="1"/>
  <c r="I124"/>
  <c r="G124" s="1"/>
  <c r="G125"/>
  <c r="I126"/>
  <c r="G126" s="1"/>
  <c r="I128"/>
  <c r="G128" s="1"/>
  <c r="I129"/>
  <c r="G129" s="1"/>
  <c r="I130"/>
  <c r="G130" s="1"/>
  <c r="I131"/>
  <c r="G131" s="1"/>
  <c r="I132"/>
  <c r="G132" s="1"/>
  <c r="I134"/>
  <c r="G134" s="1"/>
  <c r="I135"/>
  <c r="G135" s="1"/>
  <c r="I136"/>
  <c r="G136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49"/>
  <c r="G149" s="1"/>
  <c r="I150"/>
  <c r="G150" s="1"/>
  <c r="I151"/>
  <c r="G151" s="1"/>
  <c r="I152"/>
  <c r="G152" s="1"/>
  <c r="I153"/>
  <c r="G153" s="1"/>
  <c r="I154"/>
  <c r="G154" s="1"/>
  <c r="I155"/>
  <c r="G155" s="1"/>
  <c r="I156"/>
  <c r="G156" s="1"/>
  <c r="I157"/>
  <c r="G157" s="1"/>
  <c r="I158"/>
  <c r="G158" s="1"/>
  <c r="I161"/>
  <c r="G161" s="1"/>
  <c r="I162"/>
  <c r="G162" s="1"/>
  <c r="I163"/>
  <c r="G163" s="1"/>
  <c r="I164"/>
  <c r="G164" s="1"/>
  <c r="I165"/>
  <c r="G165" s="1"/>
  <c r="I166"/>
  <c r="G166" s="1"/>
  <c r="I91"/>
  <c r="H93"/>
  <c r="H109"/>
  <c r="H111"/>
  <c r="H112"/>
  <c r="H119"/>
  <c r="H121"/>
  <c r="H123"/>
  <c r="H125"/>
  <c r="H127"/>
  <c r="H148"/>
  <c r="H159"/>
  <c r="H160"/>
  <c r="G111"/>
  <c r="G112"/>
  <c r="G118"/>
  <c r="G123"/>
  <c r="G127"/>
  <c r="G148"/>
  <c r="G159"/>
  <c r="G160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13"/>
  <c r="J280"/>
  <c r="J260"/>
  <c r="J249"/>
  <c r="J250"/>
  <c r="J225"/>
  <c r="J226"/>
  <c r="J227"/>
  <c r="J228"/>
  <c r="J229"/>
  <c r="J230"/>
  <c r="J214"/>
  <c r="J215"/>
  <c r="J213"/>
  <c r="J264" l="1"/>
  <c r="J237"/>
  <c r="J241"/>
  <c r="J257"/>
  <c r="J211"/>
  <c r="J216"/>
  <c r="J222"/>
  <c r="J276"/>
  <c r="J277" l="1"/>
  <c r="H91"/>
  <c r="J274" l="1"/>
  <c r="J259"/>
  <c r="J248"/>
  <c r="J251" s="1"/>
  <c r="J266"/>
  <c r="J270" s="1"/>
  <c r="J224"/>
  <c r="J231" s="1"/>
  <c r="J189"/>
  <c r="J198" s="1"/>
  <c r="J261" l="1"/>
  <c r="G91"/>
</calcChain>
</file>

<file path=xl/sharedStrings.xml><?xml version="1.0" encoding="utf-8"?>
<sst xmlns="http://schemas.openxmlformats.org/spreadsheetml/2006/main" count="664" uniqueCount="360">
  <si>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</si>
  <si>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</si>
  <si>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</si>
  <si>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</si>
  <si>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</si>
  <si>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</si>
  <si>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</si>
  <si>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</si>
  <si>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</si>
  <si>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</si>
  <si>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</si>
  <si>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</si>
  <si>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</si>
  <si>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</si>
  <si>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</si>
  <si>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</si>
  <si>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</si>
  <si>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</si>
  <si>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</si>
  <si>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</si>
  <si>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</si>
  <si>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</si>
  <si>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</si>
  <si>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</si>
  <si>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</si>
  <si>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</si>
  <si>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</si>
  <si>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</si>
  <si>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</si>
  <si>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</si>
  <si>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</si>
  <si>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</si>
  <si>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</si>
  <si>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</si>
  <si>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</si>
  <si>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</si>
  <si>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</si>
  <si>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</si>
  <si>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</si>
  <si>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</si>
  <si>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</si>
  <si>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</si>
  <si>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</si>
  <si>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</si>
  <si>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</si>
  <si>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</si>
  <si>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</si>
  <si>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</si>
  <si>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</si>
  <si>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</si>
  <si>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</si>
  <si>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</si>
  <si>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</si>
  <si>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</si>
  <si>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</si>
  <si>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</si>
  <si>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</si>
  <si>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</si>
  <si>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</si>
  <si>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</si>
  <si>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</si>
  <si>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</si>
  <si>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</si>
  <si>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</si>
  <si>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</si>
  <si>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</si>
  <si>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</si>
  <si>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</si>
  <si>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</si>
  <si>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</si>
  <si>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</si>
  <si>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</si>
  <si>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</si>
  <si>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</si>
  <si>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</si>
  <si>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</si>
  <si>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</si>
  <si>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</si>
  <si>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</si>
  <si>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</si>
  <si>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</si>
  <si>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</si>
  <si>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</si>
  <si>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</si>
  <si>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</si>
  <si>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</si>
  <si>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</si>
  <si>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</si>
  <si>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</si>
  <si>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</si>
  <si>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</si>
  <si>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</si>
  <si>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</si>
  <si>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հատ</t>
  </si>
  <si>
    <t xml:space="preserve"> 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</si>
  <si>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</si>
  <si>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</si>
  <si>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</si>
  <si>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</si>
  <si>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</si>
  <si>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</si>
  <si>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</si>
  <si>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</si>
  <si>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</si>
  <si>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</si>
  <si>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</si>
  <si>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</si>
  <si>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</si>
  <si>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</si>
  <si>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</si>
  <si>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Մերժված հայտեր չկան:</t>
  </si>
  <si>
    <t>Սվիտեր</t>
  </si>
  <si>
    <t>զ-գ</t>
  </si>
  <si>
    <t>Գլխարկ (գլխարկ կիսաբրդյա, ամենօրյա)</t>
  </si>
  <si>
    <t>Կոստյում (բաճկոն-տաբատ՝ կիսաբամբակյա, կեպիով)</t>
  </si>
  <si>
    <t>Կոստյում (բաճկոն-տաբատ կիսաբրդյա)</t>
  </si>
  <si>
    <t>Վերնաշապիկ (վերնաշապիկ ե/թ)</t>
  </si>
  <si>
    <t>Վերնաշապիկ (վերնաշապիկ ե/թ սպիտակ)</t>
  </si>
  <si>
    <t>Փողկապ (փողկապ սև)</t>
  </si>
  <si>
    <t>Ներքնաշապիկ (շապիկ կիսաթև)</t>
  </si>
  <si>
    <t>Կիսավերարկու</t>
  </si>
  <si>
    <t>Աստղ  (աստղ 20մմ)</t>
  </si>
  <si>
    <t>Աստղ  (աստղ 13մմ)</t>
  </si>
  <si>
    <t>Ուսադիր (ուսադիր ոստիկանի կարովի)</t>
  </si>
  <si>
    <t>զույգ</t>
  </si>
  <si>
    <t>Ուսադիր (վրադիր)</t>
  </si>
  <si>
    <t>Կոստյում (անհատական պատվեր, հագուստ)</t>
  </si>
  <si>
    <t>լ-կ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</si>
  <si>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</si>
  <si>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</si>
  <si>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</si>
  <si>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</si>
  <si>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</si>
  <si>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</si>
  <si>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</si>
  <si>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</si>
  <si>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</si>
  <si>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</si>
  <si>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</si>
  <si>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</si>
  <si>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</si>
  <si>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</si>
  <si>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</si>
  <si>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</si>
  <si>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</si>
  <si>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</si>
  <si>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</si>
  <si>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</si>
  <si>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</si>
  <si>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</si>
  <si>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</si>
  <si>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</si>
  <si>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</si>
  <si>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</si>
  <si>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</si>
  <si>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</si>
  <si>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</si>
  <si>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</si>
  <si>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</si>
  <si>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</si>
  <si>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</si>
  <si>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</si>
  <si>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</si>
  <si>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</si>
  <si>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</si>
  <si>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</si>
  <si>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</si>
  <si>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</si>
  <si>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</si>
  <si>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Չափաբաժին 60</t>
  </si>
  <si>
    <t>Չափաբաժին 61</t>
  </si>
  <si>
    <t>&lt;&lt;Քանաքեռի կարի ֆաբրիկա&gt;&gt; ՍՊԸ</t>
  </si>
  <si>
    <t>&lt;&lt;Պահապան&gt;&gt; ՍՊԸ</t>
  </si>
  <si>
    <t>&lt;&lt;Գդակ&gt;&gt; ՍՊԸ</t>
  </si>
  <si>
    <t>&lt;&lt;Աշոտ Ղարագյոզյան&gt;&gt; ՍՊԸ</t>
  </si>
  <si>
    <t>&lt;&lt;Մէս-Տեքս&gt;&gt; ՍՊԸ</t>
  </si>
  <si>
    <t xml:space="preserve">Գնման ընթացակարգում չեն կիրառվել Գնումների ոլորտը կարգավորող օրենսդրությամբ նախատեսված բանակցություններ գների նվազեցման նպատակով: </t>
  </si>
  <si>
    <t>«ՔԱՆԱՔԵՌԻ ԿԱՐԻ ՖԱԲՐԻԿԱ» ՍՊԸ</t>
  </si>
  <si>
    <t>«ՊԱՀԱՊԱՆ» ՍՊԸ</t>
  </si>
  <si>
    <t>«ԳԴԱԿ» ՍՊԸ</t>
  </si>
  <si>
    <t>«ԱՇՈՏ ՂԱՐԱԳՅՈԶՅԱՆ» ՍՊԸ</t>
  </si>
  <si>
    <t>«ՄԷՍ-ՏԵՔՍ» ՍՊԸ</t>
  </si>
  <si>
    <t>/220113330777700/</t>
  </si>
  <si>
    <t>/03521257/</t>
  </si>
  <si>
    <t xml:space="preserve"> aram71@mail.ru</t>
  </si>
  <si>
    <t>ք. Աբովյան, 2-րդ փ., տ.20
Հեռ. (094)667763</t>
  </si>
  <si>
    <t>/2470100487150000/</t>
  </si>
  <si>
    <t>/00432114/</t>
  </si>
  <si>
    <t>gdak@mail.ru</t>
  </si>
  <si>
    <t xml:space="preserve">ք. Երևան, Սարի թաղ 1շ., տ. 8
Հեռ. (093) 889977 </t>
  </si>
  <si>
    <t>/02809532/</t>
  </si>
  <si>
    <t>edmush@rambler.ru</t>
  </si>
  <si>
    <t>ք. Չարենցավան, 3 թ., 17շ., 26 բն.
Հեռ. (093) 271797</t>
  </si>
  <si>
    <t>/00882372/</t>
  </si>
  <si>
    <t>0507200069@mail.ru</t>
  </si>
  <si>
    <t>ք. Երևան, Ավան, Քուչակ 16/2
Հեռ. (010) 625911</t>
  </si>
  <si>
    <t>/2472300000170000/</t>
  </si>
  <si>
    <t>/00803554/</t>
  </si>
  <si>
    <t xml:space="preserve"> kkfactory@mail.ru</t>
  </si>
  <si>
    <t>ք. Երևան, Զ. Սարկավագի 157
Հեռ. (011) 286190</t>
  </si>
  <si>
    <t>ՇՀ ԸՆԹԱՑԱԿԱՐԳՈՎ ԿՆՔՎԱԾ ՊԱՅՄԱՆԱԳՐԻ ՄԱՍԻՆ</t>
  </si>
  <si>
    <t>ՇՀ ԸՆԹԱՑԱԿԱՐԳԻ ԾԱԾԿԱԳԻՐԸ՝ ՀՀ ԿԱ Ո-ՇՀԱՊՁԲ-15/10-Հ/2017/ՏՎ</t>
  </si>
  <si>
    <t>Պատվիրատուն` ՀՀ ԿԱ ոստիկանությունը, որը գտնվում է Նալբանդյան 130 հասցեում, ստորև ներկայացնում է ՀՀ ԿԱ Ո-ՇՀԱՊՁԲ-15/10-Հ/2017/ՏՎ ծածկագրով հայտարարված ՇՀ ընթացակարգի արդյունքում կնքված պայմանագրի /երի/ մասին տեղեկատվությունը։</t>
  </si>
  <si>
    <t>Գլխարկ (գլխարկ ձմեռային, ականջակալներով)</t>
  </si>
  <si>
    <t xml:space="preserve">Կոստյում(տարազաբաճկոն - տաբատ՝ կիսաբրդյա, ամենօրյա) </t>
  </si>
  <si>
    <t>Տաբատ(տաբատ կիսաբրդյա)</t>
  </si>
  <si>
    <t>Կոստյում(բաճկոն-տաբատ՝ կիսաբամբակյա, կեպիով)</t>
  </si>
  <si>
    <t>Կոստյում (բաճկոն-տաբատ՝ կիսաբրդյա)</t>
  </si>
  <si>
    <t>Թիկնոց (թիկնոց-ուսնոց)</t>
  </si>
  <si>
    <t>Վերնաշապիկ(վերնաշապիկ ե/թ)</t>
  </si>
  <si>
    <t>Վերնաշապիկ(վերնաշապիկ ե/թ սպիտակ)</t>
  </si>
  <si>
    <t>Վերնաշապիկ (վերնաշապիկ կ/թ)</t>
  </si>
  <si>
    <t>Կիսավերարկու(կիսավերարկու ՃՈ)</t>
  </si>
  <si>
    <t>Կիսաճտքավոր կոշիկ (ձմեռային)</t>
  </si>
  <si>
    <t xml:space="preserve">Կիսաճտքավոր կոշիկ </t>
  </si>
  <si>
    <t>Ամենօրյա կոշկեղեն (կոշիկ սև)</t>
  </si>
  <si>
    <t>Անկողնային ծածկոց (ծածկոց կիսաբրդյա)</t>
  </si>
  <si>
    <t>Բարձ (բարձ՝ լցոնված բամբակով)</t>
  </si>
  <si>
    <t>Ներքնակ (ներքնակ՝ բամբակյա)</t>
  </si>
  <si>
    <t>Աստղ (աստղ 20մմ)</t>
  </si>
  <si>
    <t>Աստղ (աստղ 13մմ)</t>
  </si>
  <si>
    <t>Նշանաքուղ (10x40)</t>
  </si>
  <si>
    <t>Նշանաքուղ (20x40)</t>
  </si>
  <si>
    <t>Ուսադիր(ուսադիր ոստիկանի կարովի)</t>
  </si>
  <si>
    <t xml:space="preserve">Ուսադիր (վրադիր շարք.սպա.ավ.սպա) 40%-35%-25% </t>
  </si>
  <si>
    <t xml:space="preserve"> Գրպանիկ  ( գոտիի համար, 7 հատ սինթետիկ)</t>
  </si>
  <si>
    <t>Գոտի (գոտի տաբատի սինթետիկ)</t>
  </si>
  <si>
    <t>Գոտի (գոտի սև, սինթետիկ)</t>
  </si>
  <si>
    <t>Թևքանշան (թևքանշան &lt;&lt;Ոստւկանություն&gt;&gt;)</t>
  </si>
  <si>
    <t xml:space="preserve">Կոստյում (տարազաբաճկոն-տաբատª կիսաբրդյա, ամենօրյա) </t>
  </si>
  <si>
    <t>Տաբատ (տաբատ կիսաբրդյա)</t>
  </si>
  <si>
    <t>Կոստյում (բաճկոն-տաբատ՝ կիսաբամբակյա, կեպիով կ/թ)</t>
  </si>
  <si>
    <t>Կոստյում (բաճկոն-տաբատ՝ գունաքողարկող, կեպիով)</t>
  </si>
  <si>
    <t>Մայկա գունաքողարկող</t>
  </si>
  <si>
    <t>Կիսավերարկու (կիսավերարկու ՃՈ)</t>
  </si>
  <si>
    <t xml:space="preserve">Կիսավերարկու </t>
  </si>
  <si>
    <t>Կիսաճտքավոր կոշիկ  (ձմեռային)</t>
  </si>
  <si>
    <t xml:space="preserve">Կիսաճտքավոր կոշիկ  </t>
  </si>
  <si>
    <t>Ճտքավոր կոշիկ</t>
  </si>
  <si>
    <t>Արտացոլող բաճկոնակներ</t>
  </si>
  <si>
    <t>Թևքանշան (թևքանշան ՙՈստիկանություն՚)</t>
  </si>
  <si>
    <t>լ-զմ</t>
  </si>
  <si>
    <t>7500</t>
  </si>
  <si>
    <t>12000</t>
  </si>
  <si>
    <t>&lt;&lt;Գրին Լայթ&gt;&gt; ՍՊԸ</t>
  </si>
  <si>
    <t>&lt;&lt;Մասիսի գարուն կարի ֆաբրիկա&gt;&gt; ՍՊԸ</t>
  </si>
  <si>
    <t>Երևանի ոսկերչական գործարան-1 Գնոմոն ԲԲԸ</t>
  </si>
  <si>
    <t>&lt;&lt;Տեքսուորլդ&gt;&gt; ՍՊԸ</t>
  </si>
  <si>
    <t>Մուգ փիրուզագույն կտորից /արտ. 2311/ 67% բուրդ, 33% պոլիէսթեր, քաշը 1 մ2 317 գ, պոլիէթիլենային թաղանթով: Կազմված է սև, լաքապատ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Աստառի մեջտեղի մասում ամրակցված է կաշվե կտոր տվյալների գրառումով: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</si>
  <si>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 և գլխարկահովհարից: Մշակված է արհեստական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</si>
  <si>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կտոր, շախմատաձև կարով: Ձախ թևի ուսամասից 60 մմ ներքև կարվում է Հայաստանի Հանրապետության կառավարությանն առընթեր ոստիկանության թևքանշան: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</si>
  <si>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/արտ. 2311/ 67% բուրդ, 33% պոլիէսթեր, քաշը 1 մ2 317 գ,  աստառը մուգ փիրուզագույն   &lt;&lt;POLICE&gt;&gt; գրառումով և ՀՀ Ոստիկանության զինանշանի պատկերով: Արտադրվում է 44/2 մինչև 64/6 չափս-հասակի: Բաղկացած է կենտրոնական կոճկվող լանջափեշերից, մեջքից, օձիքից և թևքերից: Կիտելը առաջամասից կրկնակարվում է սոսնձվող կտորով, իսկ կրծքամասում սոսնձվող կտորով և վուշ-բրդյա քաթանով: Առանձին դետալները /գրպանների կափույրներ, օձիք/ նույնպես կրկնակարվում են սոսնձվող կտորով և վուշ-բրդյա քաթանով: Կիտելի լանջափեշերը կոճկվում են 4 հատ միաշարք՝ ՀՀ Ոստիկանության զինանշանով 22 մմ արծաթագույն, անփայլ մակերեսով ալյումինե համաձուլվածքից կոճակներով: Օձիքը հետծալված, որի եզրերը կանտապատվում են կարմիր գույնի 2481/2581 ԻԱ արտիկուլի մահուդե կտորով: Օձիքի միացման կարում մշակված է կախիչ: Օձիքի վրա կարվում է երկու դափնեճյուղերով մետաղական խորհրդանշաններ, դափնեճյուղերի կենտրոնում Հայաստանի Հանրապետության կառավարությանն առընթեր ոստիկանության խորհրդանիշը: Ձախ թևքի ուսամասից 60 մմ ներքև կարվում է Հայաստանի Հանրապետության կառավարությանն առընթեր ոստիկանության թևքանշան, որը պետք է լինի ասեղնագործված և կարմիր եզրակարով մշակված: Տարազաբաճկոնի 2 փեշերի ներքևի մասերում՝ ձևավոր կափույրով ներկարված գրպաններ: Կրծքամասի 2 կողմում տեղադրված են վրադիր գրպաններ, որոնց կափույրները կոճկվում են ՀՀ Ոստիկանության զինանշանով 14 մմ արծաթագույն, անփայլ մակերեսով ալյումինե համաձուլվածքից կոճակներով: Հետևամասում բացվածք, ձախ կողմում ունի ծոցագրպան: Թևքերը 2 կտորից, որոնք թեզանիքի մասում միացվում են կարմիր եզրաքուղով: Աջ թևքի թեզանիքի վերևի մասում կարվում է Հայաստանի Հանրապետության եռագույնի տեսքով ժապավեն, որի եզրերը եզրակարված են կարմիր գույնի թելերով: Ուսադիրները՝ կարվող:
Տաբատը – Մուգ փիրուզագույն կտորից /արտ. 2311/ 67% բուրդ, 33% պոլիէսթեր, քաշը 1 մ2 317 գ,  աստառը մուգ փիրուզագույն &lt;&lt;POLICE&gt;&gt; գրառումով և ՀՀ Ոստիկանության զինանշանի պատկերով:  Ուղիղ ուրվագծով, կողային կարերում անցկացվում է 1.5-2մմ լայնության կարմիր գույնի  2481/2581 ԻԱ արտիկուլի մահուդից  երիզներ: Գոտին՝ կամրջակներով, գոտեփոկի անցկացման համար կամրջակներից մեկը պետք է գտնվի գոտկատեղի հետնամասի միացման կարի վրա: Կոճկվում է  կոճակով, մետաղյա կեռիկով և շղթայով: Կողային գրպանները թեք են, տեղադրված եզրաքուղից առաջ: Հետևամասի աջ կողմում կոճակով կոճկվող կափույրով ներկարված գրպան:Առաջամասում մինչև ծնկները մշակվում է աստառ:
Կիտելի վերևից 2-րդ կոճակի վրա պետք է կախած լինի պիտակ, պիտակի վրա պետք է նշված լինի տեսականու անվանումը, չափսը, արտադրվող կազմակերպության անվանումը, արտադրման ամիսն ու տարեթիվը և տեխ. պայմանի համարը, ներսի կողմից կարվում է արտադրանքի չափս-հասակի ստուգիչ պիտակ:
Փաթեթավորումը՝ եռաշերտ ստվարաթղթե արկղերով, արկղերի մեջ 10 լրակազմ, տեսականին պոլիէթիլենային թափանցիկ պարկերով, մեկ պարկի մեջ՝ 1 լրակազմ:  Արկղերի չափսերը պետք է համապատասխանեն կոստյումի չափսերին, որպեսզի կոստյումը չճմրթվի: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</si>
  <si>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/արտ. 2453/ , 67% բուրդ, 33% պոլիէսթեր, քաշը 1մ2  290գ,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աջ կողմում կոճակով կոճկվող կափույրով ներկարված գրպան: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</si>
  <si>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C8561 արտիկուլի, (հատուկ հանձնարարություններ կատարողների համար՝ սև կամ գունաքողարկված) 35% բամբակ, 65% պոլիէսթեր, քաշը 1 մ2 195 գ ՛՛Ռիբ-Ստոպ՛՛ տեսակի ամրապնդած, ջրայուղաանդրադարձնող ծածկույթով: Արտադրվում է 44/2 մինչև 64/6 չափս-հասակի: Թևքերը թեզանիքներով, կոճակով կոճկվող, թևքերը մեկ կտորից: Ձախ թևքի ուսամասից 60 մմ ներքև կարվում է Հայաստանի Հանրապետության կառավարությանն առընթեր ոստիկանության թևքանշան՝ բաղկացած է 2 մասից, ջակարդե գունավոր գործվածքե կտորից, կողային մասերը մշակված կարմիր գույնի թելերով, փակ եզրակարող մեքենայով: Ուսադիրները սև կտորից, բաճկոնի չափսի համապատասխան երկարությամբ և 45 մմ լայնությամբ: Հետ ծալվող օձիքով, օձիքի միացման կարում մշակված է կախիչ: Դիմացի լանջափեշերը կոճկվում են վրադիր կտորով ծածկվող 5 կոճակով, փեշամասերը տաբատի տակ դրվող: Բաճկոնի առաջամասը և հետևամասը բաղկացած են 2 կտորից, որոնք միացվում են կարմիր գույնի եզրաքուղով: Առաջամասում մշակված են կպչունով կոճկվող 2 արտաքին ուղիղ կափույրով գրպաններ: Առջևի աջ գրպանի վերևի մասում ամրացվում է &lt;&lt;ՈՍՏԻԿԱՆՈՒԹՅՈՒՆ&gt;&gt; մակագրությամբ կտոր, թիկունքին &lt;&lt;POLICE&gt;&gt;  մակագրությամբ կտոր:  Ձախ գրպանի վերևի մասում կարմիր եզրաքուղից 70 մմ բարձրության վրա կարված է կտորից օղակ կրծքանշանի համար, 20 մմ երկարությամբ, 10 մմ լայնությամբ:
Տաբատը - մուգ փիրուզագույն կտորից, (հատուկ հանձնարարություններ կատարողների համար՝ սև կամ գունաքողարկված) ուղիղ ուրվագծով: Գոտին՝ գոտեմակօղերով, կոճկվում է մեկ կոճակով և շղթայով: Արտաքին գրպանները թեք են: Թեք գրպանների ներքևի մասում շղթայով կոճկվող մեծ գրպաններով, հետևամասի աջ կողմում շղթայով կոճկվող ներկարված գրպան:
Կեպի՝ մուգ փիրուզագույն կտորից  (հատուկ հանձնարարություններ կատարողների համար՝ սև կամ գունաքողարկված), բաղկացած է թասակից և երկարացված գլխարկահովհարից: Երկու կողմից ունի օդանցքեր, առջևի կենտրոնական մասում ամրացվում է փոքր գլխարկանշան: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</si>
  <si>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Բաճկոնը մուգ փիրուզագույն կտորից /արտ. 2311/, 67% բուրդ, 33% պոլիէսթեր, քաշը 1մ2  317 գ, աստառը՝ մուգ փիրուզագույն &lt;&lt;POLICE&gt;&gt; գրառումով և ՀՀ Ոստիկանության զինանշանի պատկերով: Արտադրվում է 44/2 մինչև 64/6 չափս-հասակի:Բաղկացած է կոճկվող լանջափեշերից, մեջքից, օձիքից և թևքերից: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եզրաքուղով, թեզանիքը կոճկվում է 2 մետաղյա արծաթագույն ՀՀ ԶՈՒ զինանշանի պատկերով, 14մմ ալյումինե համաձուլվածքից կոճակներով: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: Ձախ թևքի ուսամասից 60 մմ ներքև կարվում է Հայաստանի Հանրապետության կառավարությանն առընթեր ոստիկանության թևքանշան՝ բաղկացած է 2 մասից, ջակարդե գունավոր գործվածքե կտորից, կողային մասերը մշակված կարմիր գույնի թելերով, փակ եզրակարող մեքենայով, ուսադիրները հանվող են:
Տաբատը – Մուգ փիրուզագույն կտորից /արտ. 2311/ 67% բուրդ, 33% պոլիէսթեր, քաշը 1 մ2 317 գ,  աստառը մուգ փիրուզագույն &lt;&lt;POLICE&gt;&gt; գրառումով և զինանշանի պատկերով:  Ուղիղ ուրվագծով, կողագծերը 1.5-2մմ լայնությամբ կարմիր գույնի կտորից  եզրաքուղով: Գոտին՝ կամրջակներով, գոտեփոկի անցկացման համար կամրջակներից մեկը պետք է գտնվի գոտկատեղի հետնամասի միացման կարի վրա: Կոճկվում է  կոճակով, մետաղյա կեռիկով և շղթայով: Կողային գրպանները թեք են, տեղադրված եզրաքուղից առաջ: Հետևամասի աջ կողմում կոճակով կոճկվող կափույրով ներկարված գրպան: Առաջամասում մինչև ծնկները մշակվում է աստառ:
Կիտելի վերևից 2-րդ կոճակի վրա պետք է կախած լինի պիտակ, պիտակի վրա պետք է նշված լինի տեսականու անվանումը, չափսը, արտադրվող կազմակերպության անվանումը, արտադրման ամիսն ու տարեթիվը և տեխ. Պայմանի համարը, ներսի կողմից կարվում է արտադրանքի չափս-հասակի ստուգիչ պիտակ:
Փաթեթավորումը՝ եռաշերտ ստվարաթղթե արկղերով, արկղերի մեջ 10 լրակազմ, տեսականին պոլիէթիլենային թափանցիկ պարկերով, մեկ պարկի մեջ՝ 1 լրակազմ:  Արկղերի չափսերը պետք է համապատասխանեն կոստյումի չափսերին, որպեսզի կոստյումը չճմրթվի: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</si>
  <si>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Մուգ, անջրանցիկ կտորից /արտ 4C5-KBгл+ПЛПУмсн/, ուղիղ ուրվագծով, օձիքը՝ ծալովի, կենտրոնական 5 կոճակով կոճկվող գաղտնի հանգույցով: Լանջափեշերի վրա՝ թեք ներկարված միջանցիկ բացվածքներ, հանվող գլխանոցով: Մեջքամասը՝ դեպի դուրս բացվող վերին կարով:
Փաթեթավորումը՝ ստվարաթղթե արկղերով, արկղերի մեջ 5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</si>
  <si>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Ձախ թևքի ուսամասից 60մմ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</si>
  <si>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Սպիտակ գույնի կտորից /արտ. 87021/, 33% բնական վիսկոզա/շոլկ/ և 67% պոլիէսթեր: Արտադրվում է 44/2 մինչև 64/6 չափս-հասակի: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Ձախ թևքի ուսամասից 60մմ 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</si>
  <si>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Ձախ թևքի ուսամասից 60մմ 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</si>
  <si>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կտորից: Ունի լայնացած ուրվագծով ձևվածք: Պատրաստի տեսքն ավարտվում է ներքևում՝ սուր անկյունով, վերևում՝ մշտական հանգույցով: Երկարությունը՝ 55 – 57 սմ: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</si>
  <si>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Ուղիղ ձևվածքով, սպիտակ, կարճաթև, կլոր օզիքով:
Փաթեթավորումը՝  հակերով, հակերի մեջ 200 հատ, տեսականին պոլիէթիլենային թափանցիկ պարկերով, մեկ պարկի մեջ՝ 10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</si>
  <si>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անջրանցիկ կտորից C8572 արտիկուլի, 100% նեյլոն, ջրայուղաանդրադարձնող ծածկույթով, կտորի ներսի կողմից մեմբրանե ծածկույթով:   Աստառը՝ մուգ փիրուզագույն &lt;&lt;POLICE&gt;&gt; գրառումով և ՀՀ Ոստիկանության զինանշանի պատկերով: Արտադրվում է 44/2 մինչև 64/6 չափս-հասակի: Հանվող մորթե օձիքով, մինչև գոտկատեղը ձգվող գոտիով և տաք ներդիրով/200գրամ մակերեսային խտությամբ սինտեպոնով/:  Կիսավերարկուի գոտու կողային մասերը ունի 12 – 18 սմ երկարությամբ առաձգական ժապավեն: Կոճկվում է կափույրով ծածկվող շղթայովև կպչունակով: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 և 20 մմ լայնությամբ արտացոլող ժապավենով: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Ձախ թևքի ուսամասից 60 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Ժիլետը հանվող, տաք ներդիրով, աստառը՝ մուգ փիրուզագույն &lt;&lt; POLICE &gt;&gt; գրառումով և զինանշանի պատկերով, ժիլետը միանում է կիսավերարկուին շղթայով: Ուսադիրները՝ սև, անջրանցիկ կտորից, կիսավերարկուի, չափսի համապատասխան երկարությամբ և 45 մմ լայնությամբ:
Վզատեղը միացված է օձիքով, օձիքի միացման կարում մշակված է կախիչ: Բաճկոնին կոճկվում է հանովի մորթե օձիք, որը կոճկվում է 5 օղակներով և բաճկոնի օձիքին կարված 5 հատ 15մմ տրամագծով պլաստմասե կոճակներ: Օձիքի մորթու 1մ2 մակերոսային խտությունը 730 գրամ /+/- 50 գրամ մ2, խավի բարձրությունը 12մմ ոչ պակաս, գույնը սև, մորթե օձիքի վզատեղի եզրը եզրակարված է երեսացու կտորի եզրաշետով: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</si>
  <si>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35%  բամբակ 65% պոլիէսթեր, քաշը 1մ2  230 գ. /արտ C8871/ ջրայուղաանդրադարձնող ծածկույթով, կտորի ներսի կողմից մեմբրանե ծածկույթով: Աստառը՝ մուգ փիրուզագույն &lt;&lt;POLICE&gt;&gt; գրառումով և ՀՀ Ոստիկանության զինանշանի պատկերով: Արտադրվում է 44/2 մինչև 64/6 չափս-հասակի: Հանվող մորթե օձիքով, մինչև գոտկատեղը ձգվող գոտիով և տաք ներդիրով /200գրամ մակերեսային խտությամբ սինտեպոնով/: Կիսավերարկուի գոտու կողային մասերը ունի 12 – 18 սմ երկարությամբ առաձգական ժապավեն: Կոճկվում է կափույրով ծածկվող շղթայով: Թիկունքը վերին կտրվածքով, կարմիր եզրաքուղով: Լանջափեշերի ներքևի մասում թեք ներկարված գրպաններ: Կրծքամասում ուղղահայաց շղթայով փակվող ներկարված գրպաններ, վերևամասում կարմիր եզրաքուղով: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Ձախ թևքի ուսամասից 60 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 Ուսադիրները հանվող են: Առջևի աջ գրպանի վերևի մասում ամրացվում է &lt;&lt;ՈՍՏԻԿԱՆՈՒԹՅՈՒՆ&gt;&gt; մակագրությամբ կտոր, թիկունքին  &lt;&lt;POLICE&gt;&gt; մակագրությամբ կտոր:  Ուսադիրները՝ սև, կտորից, կիսավերարկուի, չափսի համապատասխան երկարությամբ և 45 մմ լայնությամբ:
Վզատեղը միացված է օձիքով, օձիքի միացման կարում մշակված է կախիչ: Բաճկոնին կոճկվում է հանովի մորթե օձիք, որը կոճկվում է 5 օղակներով և բաճկոնի օձիքին կարված 5 հատ 15մմ տրամագծով պլաստմասե կոճակներ:Օձիքի մորթու 1մ2 մակերոսային խտությունը 730 գրամ /+/- 50 գրամ մ2, խավի բարձրությունը 12մմ ոչ պակաս, գույնը սև, մորթե օձիքի վզատեղի եզրը եզրակարված է երեսացու կտորի եզրաշետով: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</si>
  <si>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գույնի կաշվից, երեսամասը՝ ամբողջական, կամ կտրված քթամասով, երկարացված ձևավոր հետևամասերով: Ճտքերի վերնամասերը ծալված աստառի հետ միացված են փափուկ միջադիրով: Լեզվակը միացված է առաջամասին: Ճտքերի ամբողջ բարձրությամբ ասեղնագործվում է &lt;&lt;POLICE&gt;&gt; բառը: Կիսաճտքավոր կոշիկի ներսը արհեստական մորթուց: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</si>
  <si>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գույնի ցանցավոր կաշվից, երեսամասը՝ ամբողջական առաջամասով, ճտքերի հետևամասերն ունեն երկարացված գոտի: Լեզվակը միացված է առաջամասին և ճտքերի ստորին մասին: Ներբանների եզրերը՝ վրաքաշվող մասերի հետ՝ կարերով, միացման մեթոդը՝ սոսնձով և գամերով: Ճտքերի ամբողջ բարձրությամբ ասեղնագործվում է &lt;&lt;POLICE&gt;&gt; բառը: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</si>
  <si>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Բաղադրությունը՝ բուրդ-50%, բամբակ-20%, վիսկոզ 30%, պատրաստի արտադրանքի չափսերը (205X140)սմ, 1մ2 քաշը 650-800 գրամ, գույնը՝ կապույտ: Ծածկոցի մի ծայրում, 20սմ հեռավորության վրա պետք է լինի 3 հատ 5 սմ լայնության սև գծեր, գծերի միջև հեռավորությունը՝ 5 սմ: Տեսքը համաձայն հաստատված նմուշի: Ծածկոցի անկյուններից մեկում պետք է կարված լինի պիտակ, պիտակի վրա պետք է նշված լինի տեսականու անվանումը, չափսը, արտադրող կազմակերպության անվանումը, արտադրման ամիսն ու տարեթիվը և տեխնիկական պայմանի համարը:
Փաթեթավորումը՝  հակերով, հակերի մեջ 10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</si>
  <si>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Պատրաստի արտադրանքի չափսերը (58X45)սմ, քաշը՝ 1.8 կգ, երեսացուն 100%-ոց բամբակ, գործվածքը(դիագանալ), 1մ2 քաշը 240 գ: Արտաքին տեսքը համաձայն հաստատված նմուշի: Բարձի անկյուններից մեկում պետք է կարված լինի պիտակ, պիտակի վրա պետք է նշված լինի տեսականու անվանումը, չափսը, արտադրող կազմակերպության անվանումը, արտադրման ամիսն ու տարեթիվը և տեխնիկական պայմանի համարը:
Փաթեթավորումը՝ պոլիէթիլենային թափանցիկ պարկերով, մեկ պարկի մեջ՝ 5 հատ:</t>
  </si>
  <si>
    <t xml:space="preserve">Պատրաստի արտադրանքի չափսերը (185X65X7,0) սմ, քաշը՝ 7 կգ, երեսացուն 100%-ոց բամբակ, գործվածքը(դիագանալ), 1մ2 քաշը 240 գ: Արտաքին տեսքը համաձայն հաստատված նմուշի: Ներքնակի անկյուններից մեկում պետք է կարված լինի պիտակ, պիտակի վրա պետք է նշված լինի տեսականու անվանումը, չափսը, արտադրող կազմակերպության անվանումը, արտադրման ամիսն ու տարեթիվը և տեխնիկական պայմանի համարը:
Փաթեթավորումը՝ պոլիէթիլենային թափանցիկ պարկերով, մեկ պարկի մեջ՝ 1 հատ:
</t>
  </si>
  <si>
    <t>Արծաթագույն, պատրաստված է այլումինի համաձուլվածքից, տրամագիծը 20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
Փաթեթավորումը ՝ ստվարաթղթե արկղերով , մեկ արկղի մեջ 10000 հատ, տեսականին տուփերով, մեկ տուփի մեջ 1000 հատ:
Արկղերը և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</si>
  <si>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Արծաթագույն, պատրաստված է այլումինի համաձուլվածքից, տրամագիծը 13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
Փաթեթավորումը ՝ ստվարաթղթե արկղերով , մեկ արկղի մեջ 10000 հատ, տեսականին տուփերով, մեկ տուփի մեջ 1000 հատ:
Արկղերը և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</si>
  <si>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Նշանաքուղ 10/40, մետաղական, արծաթագույն, ամրացման ասեղիկներով 10X40:</t>
  </si>
  <si>
    <t>Նշանաքուղ 20/40, մետաղական , արծաթագույն, ամրացման ասեղիկներով 20X40:</t>
  </si>
  <si>
    <t>Մակերեսը մուգ փիրուզագույն խաչաձև գործվածքով, ուսադիրների վերնամասը՝ կլորացված, ներքնամասը ուղղանկյուն, կարմիր եզրաքուղով: Ոստիկանության գնդապետ, փոխգնդապետ և մայոր կոչումներ ունեցող ծառայողներինը՝ 2 մակաշերտով, իսկ կապիտան, ավագ լեյտենանտ, լեյտենանտ և կրտսեր լեյտենանտներինը՝ 1 մակաշերտով ուսադիրներ: Կրտսեր կոչում ունեցող ծառայողներին առանց մակաշերտի:
Փաթեթավորումը պոլիէթիլենային թաղանթե փաթեթներով, յուրաքանչյուր փաթեթում 100 զույգ:</t>
  </si>
  <si>
    <t>Օղակաձև 60 մմ երկարությամբ, 45 մմ լայնությամբ: Մակերեսը սև գործվածքով, ուսադիրների վերնամասը և ներքնամասը կարմիր եզրագծերով: Ոստիկանության գնդապետ, փոխգնդապետ և մայոր կոչումներ ունեցող ծառայողներինը՝ ներքնամասի կարմիր եզրագծին զուգահեռ 2 արծաթագույն մակաշերտով, իսկ կապիտան, ավագ լեյտենանտ, լեյտենանտներինը 1 մակաշերտով: Կրտսեր կոչում ունեցող ծառայողներինը առանց մակաշերտի:
Փաթեթավորումը պոլիէթիլենային թաղանթե փաթեթներով, յուրաքանչյուր փաթեթում 100 զույգ:</t>
  </si>
  <si>
    <t>Ատրճանակի համար պատյան
Պատրաստված է սև անջրանցիկ կտորից, եզրերը մշակված են սև սինթետիկ ժապավենով, փակվում է կափույրով և կպչանով: Հետևի մասում պլաստմասե ներդիրով, վրադիր կարված է 5 սմ լայնությամբ, 7 սմ երկարությամբ ժապավեն գոտուն միանալու համար: Արտաքին չափսերը՝ 80*160*40 մմ:
Ատրճանակի պահեստատուփի պատյան
Պատրաստված է սև անջրանցիկ կտորից, եզրերը մշակված են սև սինթետիկ ժապավենով, փակվում է կափույրով և կպչանով: Հետևի մասում վրադիր կարված է 5 սմ լայնությամբ, 7 սմ երկարությամբ ժապավեն գոտուն միանալու համար:
Ռադիոկայանի համար պատյան
Հետևի մասը սև անջրանցիկ կտորից, առջևի մասը առաձգական ժապավենից, վրադիր մշակված է սև սինթետիկ ժապավենով, ներքևի մասը փակվում է կպչանով:  Հետևի մասում վրադիր կարված է 5 սմ լայնությամբ, 7 սմ երկարությամբ ժապավեն գոտուն միանալու համար:
Լապտերի համար պատյան
Սև սինթետիկ գործվածքից 50 մմ լայնությամբ 110 մմ բարձրությամբ, վերևի մասում սև ժապավեն, մետաղական օղակ ամրակի համար: Ներքևի մասում 45 մմ լայնությամբ 160 մմ երկարությամբ սև սինթետիկ գործվածք, որի վրա ամրացվում է սև կպչունակ, իսկ հետևամասում սև արհեստական կաշի 45*45 մմ:
Ձեռնաշղթայի համար պատյան
Սև անջրանցիկ կտորից, պլաստմասե ներդիրով, կողային մասերը սև սինթետիկ ժապավեն, փակվում է կափույրով  և 1 հատ ամրակով: Հետևամասում սև սինթետիկ ժապավեն: Ներքևի լայնությունը 90 մմ, վերևի մասում 115 մմ, բարձրությունը 120 մմ: Կողային մասերում 55 մմ բացվածք մշակված սև ժապավենով:
Ռետինե մահակի պատյան
Սև սինթետիկ գործվածքից 50 մմ լայնությամբ 120 մմ բարձրությամբ, վերևի մասում սև ժապավեն, մետաղական օղակ ամրակի համար: Ներքևի սև սինթետիկ գործվածք, որի վրա ամրացվում է սև կպչունակ, իսկ հետևամասում սև արհեստական կաշի 50*50 մմ:
Աերոզոլային սրվակի համար պատյան
Սև սինթետիկ գործվածքից 40 մմ լայնությամբ 100 մմ բարձրությամբ, վերևի մասում 20 մմ լայնությամբ 40 մմ բարձրությամբ սև ժապավեն, մետաղական օղակ ամրակի համար: Ներքևի մասում 40 մմ լայնությամբ 150 մմ երկարությամբ սև սինթետիկ գործվածք, որի վրա ամրացվում է 50*50 մմ սև կպչունակ, իսկ հետևամասում սև արհեստական կաշի 40*40 մմ:</t>
  </si>
  <si>
    <t>Սինթետիկ գործվածքից, 35 մմ լայնությամբ, պլաստմասե ճարմանդով:
Փաթեթավորումը՝  հակերով, հակերի մեջ 100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</si>
  <si>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50մմ լայնությամբ, պլաստմասե ճարմանդով, վրան հավաքվում են արտաքին ծառայության համար անհրաժեշտ պարագաների գրպանիկներ:
Փաթեթավորումը՝  հակերով, հակերի մեջ 100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</si>
  <si>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Բաղկացած է 2 մասից, ջակարդե գունավոր գործվածքե կտորից, կողային մասերը մշակված կարմիր գույնի թելերով, փակ եզրակարող մեքենայով: Վերևի մասը կիսալուսնաձև &lt;&lt;ՀՀ ՈՍՏԻԿԱՆՈՒԹՅՈՒՆ&gt;&gt; գրառումով: Ներքևի մասում գրված է ծառայողի ծառայության վայրը,  ՀՀ խորհրդանիշներից՝ եռագույն դրոշը,  ՀՀ ոստիկանության զինանշանը:</t>
  </si>
  <si>
    <t>ՀՀ կառավարության &lt;&lt;Ոստիկանության ծառայողի համազգեստի նկարագիրը և այն կրելու ժամկետները սահմանելու մասին&gt;&gt; որոշմամբ հաստատված հագուստի տեսականիները:</t>
  </si>
  <si>
    <t>Մուգ փիրուզագույն կտորից /արտ. 2311/ 67% բուրդ, 33% պոլիէսթեր, քաշը 1 մ2 317 գ, պոլիէթիլենային թաղանթով: Կազմված է սև, պլաստմասե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Աստառի մեջտեղի մասում ամրակցված է կաշվե կտոր տվյալների գրառումով: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</si>
  <si>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ծոծրակամասից: Մշակված է արհեստական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</si>
  <si>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զամշե կտոր, շախմատաձև կարով: Աջ թևի ուսամասից 60 մմ ներքև կարվում է Հայաստանի Հանրապետության կառավարությանն առընթեր կենտրոնական վարչակազմ թևքանշան: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</si>
  <si>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/արտ. 2453/ , 67% բուրդ, 33% պոլիէսթեր, քաշը 1մ2  290գ,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ձախ կողմում կոճակով կոճկվող ներկարված գրպան: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</si>
  <si>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C8561 արտիկուլի, (հատուկ հանձնարարություններ կատարողների համար՝ սև կամ գունաքողարկված) 35% բամբակ, 65% պոլիէսթեր, քաշը             1 մ2  195 գ ՛՛Ռիբ-Ստոպ՛՛ տեսակի ամրապնդած, ջրայուղաանդրադարձնող ծածկույթով: Արտադրվում է 44/2 մինչև 64/6 չափս-հասակի: Թևքերը թեզանիքներով, կոճակով կոճկվող, թևքերը մեկ կտորից: Ձախ թևքի ուսամասից 60 մմ ներքև կարվում է Հայաստանի Հանրապետության կառավարությանն առընթեր ոստիկանության թևքանշան՝ բաղկացած է 2 մասից, ջակարդե գունավոր գործվածքե կտորից, կողային մասերը մշակված կարմիր գույնի թելերով, փակ եզրակարող մեքենայով: Ուսադիրները սև կտորից, բաճկոնի չափսի համապատասխան երկարությամբ և 45 մմ լայնությամբ: Հետ ծալվող օձիքով, օձիքի միացման կարում մշակված է կախիչ: Դիմացի լանջափեշերը կոճկվում են վրադիր կտորով ծածկվող 5 կոճակով, փեշամասերը տաբատի տակ դրվող: Բաճկոնի առաջամասը և հետևամասը բաղկացած են 2 կտորից, որոնք միացվում են կարմիր գույնի եզրաքուղով: Առաջամասում մշակված են կպչունով կոճկվող 2 արտաքին ուղիղ կափույրով գրպաններ: Առջևի աջ գրպանի վերևի մասում ամրացվում է &lt;&lt;ՈՍՏԻԿԱՆՈՒԹՅՈՒՆ&gt;&gt; մակագրությամբ կտոր, թիկունքին &lt;&lt;POLICE&gt;&gt;  մակագրությամբ կտոր:  Ձախ գրպանի վերևի մասում կարմիր եզրաքուղից 70 մմ բարձրության վրա կարված է կտորից օղակ կրծքանշանի համար, 20 մմ երկարությամբ, 10 մմ լայնությամբ:
Տաբատը - մուգ փիրուզագույն կտորից, (հատուկ հանձնարարություններ կատարողների համար՝ սև կամ գունաքողարկված) ուղիղ ուրվագծով: Գոտին՝ գոտեմակօղերով, կոճկվում է մեկ կոճակով և շղթայով: Արտաքին գրպանները թեք են: Թեք գրպանների ներքևի մասում շղթայով կոճկվող մեծ գրպաններով, հետևամասի աջ կողմում շղթայով կոճկվող ներկարված գրպան:
Կեպի՝ մուգ փիրուզագույն կտորից  (հատուկ հանձնարարություններ կատարողների համար՝ սև կամ գունաքողարկված), բաղկացած է թասակից և երկարացված գլխարկահովհարից: Երկու կողմից ունի օդանցքեր, առջևի կենտրոնական մասում ամրացվում է փոքր գլխարկանշան: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</si>
  <si>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C8561 արտիկուլի, (հատուկ հանձնարարություններ կատարողների համար՝ սև կամ գունաքողարկված) 35% բամբակ, 65% պոլիէսթեր, քաշը             1 մ2  195 գ ՛՛Ռիբ-Ստոպ՛՛ տեսակի ամրապնդած, ջրայուղաանդրադարձնող ծածկույթով: Արտադրվում է 44/2 մինչև 64/6 չափս-հասակի: Բաճկոնի թևքերը մշակվում է  կարմիր եզրաքուղով: Աջ թևքի ուսամասից 60 մմ ներքև կարվում է Հայաստանի Հանրապետության կառավարությանն առընթեր կենտրոնական վարչակազմ թևքանշան՝ բաղկացած է 2 մասից, ջակարդե գունավոր գործվածքե կտորից, կողային մասերը մշակված կարմիր գույնի թելերով, փակ եզրակարող մեքենայով: Ուսադիրները սև կտորից, բաճկոնի չափսի համապատասխան երկարությամբ և 45 մմ լայնությամբ: Հետ ծալվող օձիքով, օձիքի միացման կարում մշակված է կախիչ: Դիմացի լանջափեշերը կոճկվում են վրադիր կտորով ծածկվող 5 կոճակով, փեշամասերը տաբատի տակ դրվող: Բաճկոնի առաջամասը և հետևամասը բաղկացած են 2 կտորից, որոնք միացվում են կարմիր գույնի եզրաքուղով: Առաջամասում մշակված են կպչունով կոճկվող 2 արտաքին ուղիղ կափույրով գրպաններ: Առջևի աջ գրպանի վերևի մասում ամրացվում է &lt;&lt;ՈՍՏԻԿԱՆՈՒԹՅՈՒՆ&gt;&gt; մակագրությամբ կտոր, թիկունքին &lt;&lt;POLICE&gt;&gt;  մակագրությամբ կտոր:  Ձախ գրպանի վերևի մասում կարմիր եզրաքուղից 70 մմ բարձրության վրա կարված է կտորից օղակ կրծքանշանի համար, 20 մմ երկարությամբ, 10 մմ լայնությամբ:
Տաբատը - մուգ փիրուզագույն կտորից, (հատուկ հանձնարարություններ կատարողների համար՝ սև կամ գունաքողարկված) ուղիղ ուրվագծով: Գոտին՝ գոտեմակօղերով, կոճկվում է մեկ կոճակով և շղթայով: Արտաքին գրպանները թեք են: Թեք գրպանների ներքևի մասում շղթայով կոճկվող մեծ գրպաններով, հետևամասի աջ կողմում շղթայով կոճկվող ներկարված գրպան:
Կեպի՝ մուգ փիրուզագույն կտորից  (հատուկ հանձնարարություններ կատարողների համար՝ սև կամ գունաքողարկված), բաղկացած է թասակից և երկարացված գլխարկահովհարից: Երկու կողմից ունի օդանցքեր, առջևի կենտրոնական մասում ամրացվում է փոքր գլխարկանշան: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</si>
  <si>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Բաճկոնը մուգ փիրուզագույն կտորից /արտ. 2311/, 67% բուրդ, 33% պոլիէսթեր, քաշը 1մ2  317 գ, աստառը՝ մուգ փիրուզագույն &lt;&lt; POLICE &gt;&gt; գրառումով և ՀՀ Ոստիկանության զինանշանի պատկերով: Արտադրվում է 44/2 մինչև 64/6 չափս-հասակի:Բաղկացած է կոճկվող լանջափեշերից, մեջքից, օձիքից և թևքերից: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եզրաքուղով, թեզանիքը կոճկվում է 2 մետաղյա արծաթագույն ՀՀ ԶՈՒ զինանշանի պատկերով, 14մմ ալյումինե համաձուլվածքից կոճակներով: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: Ձախ թևքի ուսամասից 60 մմ ներքև կարվում է Հայաստանի Հանրապետության կառավարությանն առընթեր ոստիկանության թևքանշան՝ բաղկացած է 2 մասից, ջակարդե գունավոր գործվածքե կտորից, կողային մասերը մշակված կարմիր գույնի թելերով, փակ եզրակարող մեքենայով, ուսադիրները հանվող են:
Տաբատը – Մուգ փիրուզագույն կտորից /արտ. 2311/ 67% բուրդ, 33% պոլիէսթեր, քաշը 1 մ2 317 գ,  աստառը մուգ փիրուզագույն &lt;&lt; POLICE &gt;&gt; գրառումով և զինանշանի պատկերով:  Ուղիղ ուրվագծով, կողագծերը 1.5-2մմ լայնությամբ կարմիր գույնի կտորից  եզրաքուղով: Գոտին՝ կամրջակներով, գոտեփոկի անցկացման համար կամրջակներից մեկը պետք է գտնվի գոտկատեղի հետնամասի միացման կարի վրա: Կոճկվում է  կոճակով, մետաղյա կեռիկով և շղթայով: Կողային գրպանները թեք են, տեղադրված եզրաքուղից առաջ: Հետևամասի աջ կողմում կոճակով կոճկվող կափույրով ներկարված գրպան:Առաջամասում մինչև ծնկները մշակվում է աստառ:
Կիտելի վերևից 2-րդ կոճակի վրա պետք է կախած լինի պիտակ, պիտակի վրա պետք է նշված լինի տեսականու անվանումը, չափսը, արտադրվող կազմակերպության անվանումը, արտադրման ամիսն ու տարեթիվը և տեխ. պայմանի համարը, ներսի կողմից կարվում է արտադրանքի չափս-հասակի ստուգիչ պիտակ:
Փաթեթավորումը՝ եռաշերտ ստվարաթղթե արկղերով, արկղերի մեջ 10 լրակազմ, տեսականին պոլիէթիլենային թափանցիկ պարկերով, մեկ պարկի մեջ՝ 1 լրակազմ:  Արկղերի չափսերը պետք է համապատասխանեն կոստյումի չափսերին, որպեսզի կոստյումը չճմրթվի: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</si>
  <si>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Բաճկոնը գունաքողարկող կտորից /արտ  C8561/, 35% բամբակ, 65% պոլիէսթեր, քաշը 1 մ2  195 գ ՛՛Ռիբ-Ստոպ՛՛ տեսակի ամրապնդած, ջրայուղաանդրադարձնող ծածկույթով: Աստառը՝ մուգ փիրուզագույն &lt;&lt;POLICE&gt;&gt; գրառումով և ՀՀ Ոստիկանության զինանշանի պատկերով:  Արտադրվում է 44/2 մինչև 64/6 չափս-հասակի: Կենտրոնում տեղադրված պլաստմասե շղթայով, մեկ առանձին կտորից գոտեմասով: Թևքերի թեզանիքը կոճկվում է 2 կոճակով: Բաճկոնի առաջամասերի ներքևում մշակվում է թեք ներկարված շղթայով փակվող գրպաններ: Կրծքամասում արտաքին ձևավոր կափույրով, կոճակով կոճկվող գրպաններով: Բաճկոնի օձիքը կանգուն է մշակվում է 1 կտորից: Բաճկոնի կողային մասերը ունի 12 – 18 սմ երկարությամբ առաձգական ժապավեն: Բաճկոնի հետևամասը բաղկացած է 2 կտորից: Առջևի աջ գրպանի վերևի մասում ամրացվում է &lt;&lt;ՈՍՏԻԿԱՆՈՒԹՅՈՒՆ&gt;&gt; մակագրությամբ կտոր, թիկունքին &lt;&lt;POLICE&gt;&gt;  մակագրությամբ կտոր: Աջ թևքի ուսամասից 60 մմ ներքև կարվում է Հայաստանի Հանրապետության կառավարությանն առընթեր կենտրոնական վարչակազմ թևքանշան՝ բաղկացած է 2 մասից, ջակարդե գունավոր գործվածքե կտորից, կողային մասերը մշակված կարմիր գույնի թելերով, փակ եզրակարող մեքենայով: Ուսադիրները գունաքողարկվող կտորից, բաճկոնի չափսի համապատասխան երկարությամբ և 45 մմ լայնությամբ: :  Ձախ գրպանի վերևի մասում 70 մմ բարձրության վրա կարված է կտորից օղակ կրծքանշանի համար, 20 մմ երկարությամբ, 10 մմ լայնությամբ:
Տաբատը – գունաքողարկվող կտորից, ուղիղ ուրվագծով: Գոտին՝ գոտեմակօղերով, կոճկվում է 2 կոճակներով և շղթայով: Արտաքին գրպանները թեք են: Հետևամասի աջ կողմում կոճակով կոճկվող կափույրով ներկարված գրպան:
Կեպին - գունաքողարկվող կտորից, բաղկացած է թասակից և երկարացված գլխարկահովհարից: Հետևամասում առաձգական ժապավեն կտորով մշակված: Աստառը՝ բամբակյա կտորից: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</si>
  <si>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Ուղիղ ձևվածքով, բամբակյա գունաքողարկող կտորից, կարճաթև, սև կլոր 2 սմ լայնությամբ օձիքով:
Փաթեթավորումը՝  հակերով, հակերի մեջ 200 հատ, տեսականին պոլիէթիլենային թափանցիկ պարկերով, մեկ պարկի մեջ՝ 10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</si>
  <si>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Մուգ, անջրանցիկ կտորից /արտ 4C5-KBгл+ПЛПУмсн/, ուղիղ ուրվագծով, օձիքը՝ ծալովի, կենտրոնական 5 կոճակով կոճկվող գաղտնի հանգույցով: Լանջափեշերի վրա՝ թեք ներկարված միջանցիկ բացվածքներ, հանվող գլխանոցով: Մեջքամասը՝ դեպի դուրս բացվող վերին կարով: Թիկունքին &lt;&lt; POLICE&gt;&gt;  մակագրությամբ կտոր:
Փաթեթավորումը՝ ստվարաթղթե արկղերով, արկղերի մեջ 5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</si>
  <si>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Ձախ թևքի ուսամասից 60մմ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</si>
  <si>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Սպիտակ գույնի կտորից /արտ. 87021/, 33% բնական վիսկոզա/շոլկ/ և 67% պոլիէսթեր: Արտադրվում է 44/2 մինչև 64/6 չափս-հասակի: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Ձախ թևքի ուսամասից 60մմ 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</si>
  <si>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 33% բնական վիսկոզա 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Ձախ թևքի ուսամասից 60մմ 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</si>
  <si>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կտորից: Ունի լայնացած ուրվագծով ձևվածք: Պատրաստի տեսքն ավարտվում է ներքևում՝ սուր անկյունով, վերևում՝ մշտական հանգույցով: Երկարությունը՝ 55 - 57 սմ: Հետևի մասում կոճկվում է էլաստիկ ժապավենով՝ մետաղյա ամրակով: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</si>
  <si>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Ուղիղ ձևվածքով, սպիտակ, կարճաթև, կլոր 20մմ բամբակյա էլաստիկ ժապավենի օձիքով:
Փաթեթավորումը՝  հակերով, հակերի մեջ 200 հատ, տեսականին պոլիէթիլենային թափանցիկ պարկերով, մեկ պարկի մեջ՝ 10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</si>
  <si>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անջրանցիկ կտորից C8572 արտիկուլի, 100% նեյլոն, ջրայուղաանդրադարձնող ծածկույթով, կտորի ներսի կողմից մեմբրանե ծածկույթով:   Աստառը՝ մուգ փիրուզագույն &lt;&lt;POLICE&gt;&gt; գրառումով և ՀՀ Ոստիկանության զինանշանի պատկերով: Արտադրվում է 44/2 մինչև 64/6 չափս-հասակի: Հանվող մորթե օձիքով, մինչև գոտկատեղը ձգվող գոտիով և տաք ներդիրով/200գրամ մակերեսային խտությամբ սինտեպոնով/:  Կիսավերարկուի գոտու կողային մասերը ունի 12 – 18 սմ երկարությամբ առաձգական ժապավեն: Կոճկվում է կափույրով ծածկվող շղթայովև կպչունակով: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 և 20 մմ լայնությամբ արտացոլող ժապավենով: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Ձախ թևքի ուսամասից 60 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Ժիլետը հանվող, տաք ներդիրով, աստառը՝ մուգ փիրուզագույն &lt;&lt; POLICE &gt;&gt; գրառումով և զինանշանի պատկերով, ժիլետը միանում է կիսավերարկուին շղթայով: Ուսադիրները՝ սև, անջրանցիկ կտորից, կիսավերարկուի, չափսի համապատասխան երկարությամբ և 45 մմ լայնությամբ:
Վզատեղը միացված է օձիքով, օձիքի միացման կարում մշակված է կախիչ: Բաճկոնին կոճկվում է հանովի մորթե օձիք, որը կոճկվում է 5 օղակներով և բաճկոնի օձիքին կարված 5 հատ 15մմ տրամագծով պլաստմասե կոճակներ: Օձիքի մորթու 1մ2 մակերոսային խտությունը 730 գրամ /+/- 50 գրամ մ2, խավի բարձրությունը 12մմ ոչ պակաս, գույնը սև, մորթե օձիքի վզատեղի եզրը եզրակարված է երեսացու կտորի եզրաշետով: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</si>
  <si>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35%  բամբակ 65% պոլիէսթեր, քաշը 1մ2  230 գ. /արտ C8871/ ջրայուղաանդրադարձնող ծածկույթով, կտորի ներսի կողմից մեմբրանե ծածկույթով: Կիսավերարկուն բաղկացած է լանջափեշերից,թևքերից, կանգուն օձիքից, որը ներսի կողմից մշակվում է 8սմ լայնությամբ  տրիկոտաժե կտորով: Կիսավերարկուն ուղիղ ուրվագծով և տաք ներդիրով է: Կոճկվում է կափույրով ծածկվող շղթայով: Գոտկատեղում՝ թաքնված գոտկապարան: Առջևի ներքևի փեշերին մշակվում է  կափույրով փակվող վրադիր մեծ գրպաններ,որոնք ունեն ձեռքի համար 2 մուտք, •րպանները ներսից մշակվում են  «բայկա» կտորով: Առջևի  2լանջափեշերի վերևամասում կարմիր եզրագծով կափույրի տակ ներկարվում են  շղթայով փակվող գրպաններ: Թիկունքը՝ վերին կտրվածքով, կարմիր եզրաքուղով: Լանջափեշերը  2կողային կտրվածքներով 11-12սմ չափով, որոնք փակվում են մետաղյա կոճգամներով: Թիկունքին ամրացվում է կտոր «ՈՍՏԻԿԱՆՈՒԹՅՈՒՆ»   մակագրությամբ, առջևի  աջ գրպանի վերևի մասում ամրացվում ՙPOLICE՚ բառը: Աստառը՝ մետաքսյա, ամբողջի վրա դաջված ՝ ՀՀ ՈՍ-ի զինանշանը և ՙPolice՚  գրությունը, իսկ գոտկատեղի պարանից ներքև՝ աստառի կտորի փոխարեն  կարվում է բրդյա կտոր  / Արտիկուլ 2582, 71% բուրդ, 29%Պ/Ա, 450գրամ/ք.մ: Երկու կողմերից ներկարված շղթայով փակվող գրպաններ: Կիսավերարկուների չափսերն են 46-ից մինչև 62 չափսը: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</si>
  <si>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գույնի կաշվից, երեսամասը՝ ամբողջական, կամ կտրված քթամասով, երկարացված ձևավոր հետևամասերով: Ճտքերի վերնամասերը ծալված աստառի հետ միացված են փափուկ միջադիրով: Լեզվակը միացված է առաջամասին: Ճտքերի ամբողջ բարձրությամբ ասեղնագործվում է &lt;&lt;POLICE&gt;&gt; բառը: Կիսաճտքավոր կոշիկի ներսը բնական մորթուց: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</si>
  <si>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Կապույտ գույնի ցանցավոր կաշվից, երեսամասը՝ ամբողջական առաջամասով, ճտքերի հետևամասերն ունեն երկարացված գոտի: Լեզվակը միացված է առաջամասին և ճտքերի ստորին մասին: Ներբանների եզրերը՝ վրաքաշվող մասերի հետ՝ կարերով, միացման մեթոդը՝ սոսնձով և գամերով: Ճտքերի ամբողջ բարձրությամբ ասեղնագործվում է &lt;&lt;POLICE&gt;&gt; բառը: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</si>
  <si>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գույնի կաշվից, երեսամասը՝ ամբողջական առաջամասով, կտրված հետևամասերով, ամրացված գոտիով: Առջևի մասը կոճկվում է կապիչով: Հիմնական և միջնաստառները՝ կտորից, կոշտ քթամասերը և հետևամասերը՝ արհեստական կաշվից: Ներբանը ձևավորվում է պոլիուրէթանից՝ սոսնձով: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</si>
  <si>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Բարձրորակ կիսալաքապատ բնական կաշվից: Ճտքավոր կոշիկի ճտքերի բարձրությունը 40 սմ: Տակդիրը(Պադոշ) բնական կաշվից, տակացուն առաջին կարգի հումքից: Կրունկի բարձրությունը 3 սմ: Ճտքերի վերին եզրերը կարմիր կաշվե քուղերով: Ճտքավոր կոշիկի առջևի և հետևի մասերին ամրացվում է արծաթագույն ձևավոր երիզներ: Տակացուն ամրացվում է սոսնձային եղանակով:
Փաթեթավորումը՝ արկղերով, մեկ արկղի մեջ՝ 2 զույգ: Արկղերը՝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</si>
  <si>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Արծաթագույն, պատրաստված է այլումինի համաձուլվածքից, տրամագիծը 20 մմ, բաղկացած է հարթանիստ բուրգաձև հինգ թևերից: Աստղը փակցնելու համար ներսի կողմից ամրացվում է արույրի 0.5մմ հաստության ճկուն թիթեղից 10մմ երկարության բեղիկներ:
Փաթեթավորումը ՝ ստվարաթղթե արկղերով , մեկ արկղի մեջ 10000 հատ, տեսականին տուփերով, մեկ տուփի մեջ 1000 հատ:
Արկղերը և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</si>
  <si>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Արծաթագույն, պատրաստված է այլումինի համաձուլվածքից, տրամագիծը 13 մմ, բաղկացած է հարթանիստ բուրգաձև հինգ թևերից: Աստղը փակցնելու համար ներսի կողմից ամրացվում է արույրի 0.5մմ հաստության ճկուն թիթեղից 10մմ երկարության բեղիկներ:
Փաթեթավորումը ՝ ստվարաթղթե արկղերով , մեկ արկղի մեջ 10000 հատ, տեսականին տուփերով, մեկ տուփի մեջ 1000 հատ:
Արկղերը և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</si>
  <si>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Մակերեսը մուգ փիրուզագույն խաչաձև գործվածքով, ուսադիրների վերնամասը՝ կլորացված, ներքնամասը ուղղանկյուն, կարմիր եզրաքուղով: Ուսադիրը ամրացվում է լեզվակով: Ոստիկանության գնդապետ, փոխգնդապետ և մայոր կոչումներ ունեցող ծառայողներինը՝ 2 մակաշերտով, իսկ կապիտան, ավագ լեյտենանտ, լեյտենանտ և կրտսեր լեյտենանտներինը՝ 1 մակաշերտով ուսադիրներ: Կրտսեր կոչում ունեցող ծառայողներին առանց մակաշերտի:
Փաթեթավորումը պոլիէթիլենային թաղանթե փաթեթներով, յուրաքանչյուր փաթեթում 100 զույգ:</t>
  </si>
  <si>
    <t>Օղակաձև 60 մմ երկարությամբ, 45 մմ լայնությամբ: Մակերեսը սև գործվածքով, ուսադիրների վերնամասը և ներքնամասը կարմիր եզրագծերով: Ոստիկանության գնդապետ, փոխգնդապետ և մայոր կոչումներ ունեցող ծառայողներինը՝ ներքնամասի կարմիր եզրագծին զուգահեռ 2 արծաթագույն մակաշերտով, իսկ կապիտան, ավագ լեյտենանտ, լեյտենանտներինը 1 մակաշերտով: Փաթեթավորումը պոլիէթիլենային թաղանթե փաթեթներով, յուրաքանչյուր փաթեթում 100 զույգ:</t>
  </si>
  <si>
    <t>Երեսացուն 100% պոլիէսթեր, ռետինապատ ծածկույթով 220 գր/մ2 խտությամբ, արտացոլող դեղին գույնի գործվածք: Բաճկոնը բաղկացած է 2 առաջամասի լանջափեշերից և մեկ հետևամասից: Առաջամասի ձախ կողմի պլանկան և օձիքը, կողքի գրպանները մշակվում և եզրապատվում են սև գույնի համանման գործվածքով: Բաճկոնի առաջամասը մշակվում է կափույրով ծածկվող սև գույնի պլաստմասե 65-70 սմ չափի շղթայով: Բաճկոնի առաջամասի կափույրի վրա 20 սմ հեռավորությամբ կարվում են 5 հատ կպչուն ժապավեններ 2.5*4.0 սմ չափսի: Առաջամասի ներքևի փեշերին տեղադրվում են 19*18 սմ չափի կափույրով ծածկվող վրադիր գրպաններ: Բաճկոնի աջ կողմի կրծքամասում կարվում է &lt;&lt;ՈՍՏԻԿԱՆՈՒԹՅՈՒՆ&gt;&gt; մակագրությամբ 15*4 սմ սև գույնի կլինկոր անդրադարձնող գործվածք՝ սպիտակ երիզով: Ձախ կողմի կրծքամասին տպագրվում է ՀՀ զինանշանը: Բաճկոնի թիկունքային մասում տեղադրվում է &lt;&lt;POLICE&gt;&gt; մակագրությունը 20*10 սմ չափսի սև գույնի կլինկոր անդրադարձնող գործվածք՝ սպիտակ երիզով: Բաճկոնի միջնամասում 2 շրջագծով՝ առաջամասին և հետևամասին վրադիր կարվում է 5 սմ լայնությամբ անդրադարձնող լուսային ժապավեններ: Ժապավենների հեռավորությունն իրարից 7 սմ: Նույն կերպ բաճկոնի թևերին կարվում են 2 շրջագծով՝ 5 սմ լայնությամբ անդրադարձնող լուսային ժապավեններ:
Թևքերի բերանները մշակվում են 1.5 սմ լայնքով առաձգական ժապավենով/ռեզին/:
Կանգուն օձիքի հետևամասում պլաստմսե շղթայով փակվող ներկարված գրպան, որի մեջ տեղադրվում է անձրևանոց / կապիշոն/: Անձրևանոցը երեսացույի կտորից: Դիմացի մասի եզրակարի միջով անցնում է դեղին պարան պլաստմասե փականներով:</t>
  </si>
  <si>
    <t>ՀՀ կառավարության &lt;&lt;Ոստիկանության ծառայողի համազգեստի նկարագիրը և այն կրելու ժամկետները սահմանելու մասին&gt;&gt; որոշմամբ հաստատված հագուստի տեսականիները: Համազգեստի աջ թևքի ուսամասից 60 մմ ներքև կարվում է ծառայության վայրի թևքանշան:</t>
  </si>
  <si>
    <t>Սև գույնի կաշվից, երեսամասը՝ ամբողջական առաջամասով, կտրված հետևամասերով, ամրացված գոտիով: Հետևամասերի միացումն առաջամասերին՝ առաձգական ժապավենով: Հիմնական և միջնաստառները՝ կտորից, կոշտ քթամասերը և հետևամասերը՝ արհեստական կաշվից: Ներբանը ձևավորվում է պոլիուրէթանից՝ սոսնձով: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</si>
  <si>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ՀՀ &lt;&lt;Գնումների մասին&gt;&gt; օրենքի 17-րդ հոդվածի 4-րդ մաս</t>
  </si>
  <si>
    <t>Օ2</t>
  </si>
  <si>
    <t>Օ7</t>
  </si>
  <si>
    <t>23.03.2017թ.</t>
  </si>
  <si>
    <t>14.04.2017թ.</t>
  </si>
  <si>
    <t>15.04.2017թ.</t>
  </si>
  <si>
    <t>27.04.2017թ.</t>
  </si>
  <si>
    <t>02.05.2017թ.</t>
  </si>
  <si>
    <t>25.04.2017թ.</t>
  </si>
  <si>
    <t>05.05.2017թ.</t>
  </si>
  <si>
    <t>Ծրագիր` 03.01.01.02</t>
  </si>
  <si>
    <t>Ծրագիր` 03.01.01.07</t>
  </si>
  <si>
    <t>ՀՀ ԿԱ Ո-ՇՀԱՊՁԲ-15/10-22-Հ/2017/ՏՎ</t>
  </si>
  <si>
    <t>25.12.2017թ.</t>
  </si>
  <si>
    <t>ՀՀ ԿԱ Ո-ՇՀԱՊՁԲ-15/10-67-Հ/2017/ՏՎ</t>
  </si>
  <si>
    <t>ՀՀ ԿԱ Ո-ՇՀԱՊՁԲ-15/10-31-Հ/2017/ՏՎ</t>
  </si>
  <si>
    <t>«ՏԵՔՍՈՒՈՐԼԴ» ՍՊԸ</t>
  </si>
  <si>
    <t>ՀՀ ԿԱ Ո-ՇՀԱՊՁԲ-15/10-90-Հ/2017/ՏՎ</t>
  </si>
  <si>
    <t>ՀՀ ԿԱ Ո-ՇՀԱՊՁԲ-15/10-13-Հ/2017/ՏՎ</t>
  </si>
  <si>
    <t>ՀՀ ԿԱ Ո-ՇՀԱՊՁԲ-15/10-303-Հ/2017/ՏՎ</t>
  </si>
  <si>
    <t>«ԳՐԻՆ ԼԱՅԹ» ՍՊԸ</t>
  </si>
  <si>
    <t>ԵՐԵՎԱՆԻ ՈՍԿԵՐՉԱԿԱՆ ԳՈՐԾԱՐԱՆ-1 «ԳՆՈՄՈՆ» ԲԲԸ</t>
  </si>
  <si>
    <t>ՀՀ ԿԱ Ո-ՇՀԱՊՁԲ-15/10-70-Հ/2017/ՏՎ</t>
  </si>
  <si>
    <t>ՀՀ ԿԱ Ո-ՇՀԱՊՁԲ-15/10-124-Հ/2017/ՏՎ</t>
  </si>
  <si>
    <t>ՀՀ ԿԱ Ո-ՇՀԱՊՁԲ-15/10-57-Հ/2017/ՏՎ</t>
  </si>
  <si>
    <t>4-8; 14; 15; 31; 32; 37-43; 46; 49; 60; 61</t>
  </si>
  <si>
    <t>2; 10; 12; 34; 45; 47; 59</t>
  </si>
  <si>
    <t>/11500198133700/</t>
  </si>
  <si>
    <t>1; 13; 26-30; 33; 48; 57; 58</t>
  </si>
  <si>
    <t>36; 50</t>
  </si>
  <si>
    <t>/2472900158630000/</t>
  </si>
  <si>
    <t>/03804898/</t>
  </si>
  <si>
    <t>vaghinak.yeghiazaryan@mail.ru</t>
  </si>
  <si>
    <t>ՀՀ Արարատի մարզ, ք. Մասիս, 1շ.
Հեռ. (0236) 40401</t>
  </si>
  <si>
    <t>/2500000115940100/</t>
  </si>
  <si>
    <t>/01000327/</t>
  </si>
  <si>
    <t>texworld@mail.ru</t>
  </si>
  <si>
    <t>ք. Երևան, Ուլնեցու 66
Հեռ. (010) 747117, (091) 017303</t>
  </si>
  <si>
    <t>19-21</t>
  </si>
  <si>
    <t>16-18; 51-54</t>
  </si>
  <si>
    <t>/163288037381/</t>
  </si>
  <si>
    <t>/02635927/</t>
  </si>
  <si>
    <t>greenlayt@yandex.ru</t>
  </si>
  <si>
    <t>ՀՀ,  ք. Երևան, Մանթաշյան 5/60
Հեռ. (010) 450951</t>
  </si>
  <si>
    <t>9; 11; 44</t>
  </si>
  <si>
    <t>/15100-01906200100/</t>
  </si>
  <si>
    <t>/02556646/</t>
  </si>
  <si>
    <t>sales@yerjewel.com</t>
  </si>
  <si>
    <t xml:space="preserve">ք. Երևան, Արշակունյաց 12
Հեռ. (010) 525361 </t>
  </si>
  <si>
    <t>22-25; 55; 56</t>
  </si>
  <si>
    <t>3; 35</t>
  </si>
  <si>
    <t>/220433330242000/</t>
  </si>
  <si>
    <t>Չկայացած չափաբաժիններ չկան: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</si>
</sst>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sz val="7"/>
      <color theme="0"/>
      <name val="GHEA Grapalat"/>
      <family val="3"/>
    </font>
    <font>
      <sz val="10"/>
      <color theme="0"/>
      <name val="GHEA Grapalat"/>
      <family val="3"/>
    </font>
    <font>
      <sz val="6"/>
      <color theme="1"/>
      <name val="Sylfaen"/>
      <family val="1"/>
    </font>
    <font>
      <u/>
      <sz val="7"/>
      <color theme="10"/>
      <name val="Calibri"/>
      <family val="2"/>
    </font>
    <font>
      <sz val="10"/>
      <name val="Arial Cyr"/>
      <family val="2"/>
    </font>
    <font>
      <sz val="10"/>
      <color indexed="8"/>
      <name val="MS Sans Serif"/>
      <family val="2"/>
    </font>
    <font>
      <sz val="7"/>
      <color indexed="8"/>
      <name val="GHEA Grapalat"/>
      <family val="3"/>
    </font>
    <font>
      <sz val="6"/>
      <color rgb="FF000000"/>
      <name val="Arial LatArm"/>
      <family val="2"/>
    </font>
    <font>
      <sz val="6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GHEA Grapalat"/>
      <family val="3"/>
    </font>
    <font>
      <sz val="5"/>
      <color theme="1"/>
      <name val="Arial LatArm"/>
      <family val="2"/>
    </font>
    <font>
      <sz val="5"/>
      <color rgb="FF000000"/>
      <name val="Arial Armenian"/>
      <family val="2"/>
    </font>
    <font>
      <sz val="5"/>
      <color theme="1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2" fillId="0" borderId="0"/>
    <xf numFmtId="44" fontId="26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1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20" fillId="0" borderId="1" xfId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/>
    </xf>
    <xf numFmtId="1" fontId="15" fillId="0" borderId="1" xfId="4" applyNumberFormat="1" applyFont="1" applyBorder="1" applyAlignment="1">
      <alignment horizontal="center" vertical="center"/>
    </xf>
    <xf numFmtId="0" fontId="23" fillId="4" borderId="1" xfId="3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vertical="center" textRotation="90" wrapText="1"/>
    </xf>
    <xf numFmtId="0" fontId="23" fillId="0" borderId="1" xfId="3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4" borderId="1" xfId="0" applyNumberFormat="1" applyFont="1" applyFill="1" applyBorder="1" applyAlignment="1">
      <alignment horizontal="left" vertical="center" wrapText="1"/>
    </xf>
    <xf numFmtId="0" fontId="15" fillId="3" borderId="1" xfId="2" applyNumberFormat="1" applyFont="1" applyFill="1" applyBorder="1" applyAlignment="1">
      <alignment horizontal="center" vertical="center" wrapText="1"/>
    </xf>
    <xf numFmtId="0" fontId="15" fillId="0" borderId="1" xfId="2" applyNumberFormat="1" applyFont="1" applyFill="1" applyBorder="1" applyAlignment="1">
      <alignment horizontal="center" vertical="center" wrapText="1"/>
    </xf>
    <xf numFmtId="0" fontId="23" fillId="3" borderId="1" xfId="3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27" fillId="3" borderId="0" xfId="2" applyNumberFormat="1" applyFont="1" applyFill="1" applyBorder="1" applyAlignment="1">
      <alignment horizontal="center" vertical="center" wrapText="1"/>
    </xf>
    <xf numFmtId="0" fontId="27" fillId="0" borderId="0" xfId="2" applyNumberFormat="1" applyFont="1" applyFill="1" applyBorder="1" applyAlignment="1">
      <alignment horizontal="center" vertical="center" wrapText="1"/>
    </xf>
    <xf numFmtId="0" fontId="27" fillId="0" borderId="0" xfId="0" applyNumberFormat="1" applyFont="1" applyBorder="1" applyAlignment="1">
      <alignment horizontal="center" vertical="center" wrapText="1"/>
    </xf>
    <xf numFmtId="0" fontId="27" fillId="3" borderId="0" xfId="3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1" fontId="23" fillId="0" borderId="5" xfId="3" applyNumberFormat="1" applyFont="1" applyFill="1" applyBorder="1" applyAlignment="1">
      <alignment horizontal="center" vertical="center" wrapText="1"/>
    </xf>
    <xf numFmtId="1" fontId="23" fillId="0" borderId="7" xfId="3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" fontId="23" fillId="0" borderId="1" xfId="3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5" fillId="0" borderId="1" xfId="4" applyNumberFormat="1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" fontId="15" fillId="0" borderId="12" xfId="4" applyNumberFormat="1" applyFont="1" applyFill="1" applyBorder="1" applyAlignment="1">
      <alignment horizontal="center" vertical="center"/>
    </xf>
    <xf numFmtId="0" fontId="15" fillId="0" borderId="1" xfId="4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</cellXfs>
  <cellStyles count="5">
    <cellStyle name="Currency" xfId="4" builtinId="4"/>
    <cellStyle name="Hyperlink" xfId="1" builtinId="8"/>
    <cellStyle name="Normal" xfId="0" builtinId="0"/>
    <cellStyle name="Normal 2" xfId="2"/>
    <cellStyle name="Normal_Pahanj 2007 H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les@yerjewel.com" TargetMode="External"/><Relationship Id="rId3" Type="http://schemas.openxmlformats.org/officeDocument/2006/relationships/hyperlink" Target="mailto:edmush@rambler.ru" TargetMode="External"/><Relationship Id="rId7" Type="http://schemas.openxmlformats.org/officeDocument/2006/relationships/hyperlink" Target="mailto:greenlayt@yandex.ru" TargetMode="External"/><Relationship Id="rId2" Type="http://schemas.openxmlformats.org/officeDocument/2006/relationships/hyperlink" Target="mailto:gdak@mail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texworld@mail.ru" TargetMode="External"/><Relationship Id="rId5" Type="http://schemas.openxmlformats.org/officeDocument/2006/relationships/hyperlink" Target="mailto:vaghinak.yeghiazaryan@mail.ru" TargetMode="External"/><Relationship Id="rId4" Type="http://schemas.openxmlformats.org/officeDocument/2006/relationships/hyperlink" Target="mailto:0507200069@mail.ru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7"/>
  <sheetViews>
    <sheetView tabSelected="1" topLeftCell="A180" workbookViewId="0">
      <selection activeCell="M250" sqref="M250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1" width="7.5703125" style="34" customWidth="1"/>
    <col min="12" max="12" width="9.140625" style="1"/>
    <col min="13" max="13" width="16.5703125" style="1" customWidth="1"/>
    <col min="14" max="16384" width="9.140625" style="1"/>
  </cols>
  <sheetData>
    <row r="1" spans="1:12" s="15" customFormat="1" ht="17.25">
      <c r="A1" s="167" t="s">
        <v>9</v>
      </c>
      <c r="B1" s="167"/>
      <c r="C1" s="167"/>
      <c r="D1" s="167"/>
      <c r="E1" s="167"/>
      <c r="F1" s="167"/>
      <c r="G1" s="167"/>
      <c r="H1" s="167"/>
      <c r="I1" s="167"/>
      <c r="J1" s="167"/>
      <c r="K1" s="33"/>
    </row>
    <row r="2" spans="1:12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33"/>
    </row>
    <row r="3" spans="1:12" s="15" customFormat="1" ht="17.25">
      <c r="A3" s="167" t="s">
        <v>200</v>
      </c>
      <c r="B3" s="167"/>
      <c r="C3" s="167"/>
      <c r="D3" s="167"/>
      <c r="E3" s="167"/>
      <c r="F3" s="167"/>
      <c r="G3" s="167"/>
      <c r="H3" s="167"/>
      <c r="I3" s="167"/>
      <c r="J3" s="167"/>
      <c r="K3" s="33"/>
    </row>
    <row r="4" spans="1:12" s="15" customFormat="1">
      <c r="A4" s="14"/>
      <c r="B4" s="14"/>
      <c r="C4" s="14"/>
      <c r="D4" s="14"/>
      <c r="E4" s="14"/>
      <c r="F4" s="14"/>
      <c r="G4" s="14"/>
      <c r="H4" s="14"/>
      <c r="I4" s="14"/>
      <c r="K4" s="33"/>
    </row>
    <row r="5" spans="1:12" s="15" customFormat="1" ht="19.5" customHeight="1">
      <c r="A5" s="167" t="s">
        <v>201</v>
      </c>
      <c r="B5" s="167"/>
      <c r="C5" s="167"/>
      <c r="D5" s="167"/>
      <c r="E5" s="167"/>
      <c r="F5" s="167"/>
      <c r="G5" s="167"/>
      <c r="H5" s="167"/>
      <c r="I5" s="167"/>
      <c r="J5" s="167"/>
      <c r="K5" s="33"/>
    </row>
    <row r="6" spans="1:12" s="15" customFormat="1" ht="45" customHeight="1">
      <c r="A6" s="168" t="s">
        <v>202</v>
      </c>
      <c r="B6" s="168"/>
      <c r="C6" s="168"/>
      <c r="D6" s="168"/>
      <c r="E6" s="168"/>
      <c r="F6" s="168"/>
      <c r="G6" s="168"/>
      <c r="H6" s="168"/>
      <c r="I6" s="168"/>
      <c r="J6" s="168"/>
      <c r="K6" s="33"/>
    </row>
    <row r="7" spans="1:12" s="15" customFormat="1" ht="6" customHeight="1">
      <c r="K7" s="33"/>
    </row>
    <row r="8" spans="1:12" s="15" customFormat="1" ht="12.75" customHeight="1">
      <c r="B8" s="132" t="s">
        <v>1</v>
      </c>
      <c r="C8" s="132"/>
      <c r="D8" s="132"/>
      <c r="E8" s="132"/>
      <c r="F8" s="132"/>
      <c r="G8" s="132"/>
      <c r="H8" s="132"/>
      <c r="I8" s="132"/>
      <c r="J8" s="132"/>
      <c r="K8" s="33"/>
    </row>
    <row r="9" spans="1:12" s="15" customFormat="1" ht="11.25" customHeight="1">
      <c r="B9" s="126" t="s">
        <v>2</v>
      </c>
      <c r="C9" s="126" t="s">
        <v>3</v>
      </c>
      <c r="D9" s="126" t="s">
        <v>4</v>
      </c>
      <c r="E9" s="145" t="s">
        <v>5</v>
      </c>
      <c r="F9" s="146"/>
      <c r="G9" s="145" t="s">
        <v>6</v>
      </c>
      <c r="H9" s="146"/>
      <c r="I9" s="128" t="s">
        <v>7</v>
      </c>
      <c r="J9" s="126" t="s">
        <v>83</v>
      </c>
      <c r="K9" s="33"/>
    </row>
    <row r="10" spans="1:12" s="15" customFormat="1" ht="10.5" customHeight="1">
      <c r="B10" s="127"/>
      <c r="C10" s="127"/>
      <c r="D10" s="127"/>
      <c r="E10" s="172" t="s">
        <v>82</v>
      </c>
      <c r="F10" s="126" t="s">
        <v>0</v>
      </c>
      <c r="G10" s="145" t="s">
        <v>8</v>
      </c>
      <c r="H10" s="146"/>
      <c r="I10" s="171"/>
      <c r="J10" s="127"/>
      <c r="K10" s="33"/>
    </row>
    <row r="11" spans="1:12" s="15" customFormat="1" ht="12.75" customHeight="1">
      <c r="B11" s="127"/>
      <c r="C11" s="127"/>
      <c r="D11" s="127"/>
      <c r="E11" s="173"/>
      <c r="F11" s="127"/>
      <c r="G11" s="172" t="s">
        <v>82</v>
      </c>
      <c r="H11" s="126" t="s">
        <v>0</v>
      </c>
      <c r="I11" s="171"/>
      <c r="J11" s="127"/>
      <c r="K11" s="33"/>
    </row>
    <row r="12" spans="1:12" s="15" customFormat="1" ht="12.75" customHeight="1">
      <c r="B12" s="127"/>
      <c r="C12" s="127"/>
      <c r="D12" s="127"/>
      <c r="E12" s="173"/>
      <c r="F12" s="127"/>
      <c r="G12" s="173"/>
      <c r="H12" s="127"/>
      <c r="I12" s="171"/>
      <c r="J12" s="158"/>
      <c r="K12" s="33"/>
    </row>
    <row r="13" spans="1:12" s="31" customFormat="1" ht="162.75" customHeight="1">
      <c r="B13" s="32">
        <v>1</v>
      </c>
      <c r="C13" s="64" t="s">
        <v>113</v>
      </c>
      <c r="D13" s="67" t="s">
        <v>93</v>
      </c>
      <c r="E13" s="63">
        <v>2000</v>
      </c>
      <c r="F13" s="63">
        <v>2000</v>
      </c>
      <c r="G13" s="62">
        <f>E13*L13</f>
        <v>15000000</v>
      </c>
      <c r="H13" s="41">
        <f>F13*L13</f>
        <v>15000000</v>
      </c>
      <c r="I13" s="211" t="s">
        <v>248</v>
      </c>
      <c r="J13" s="211" t="s">
        <v>248</v>
      </c>
      <c r="K13" s="38">
        <v>100</v>
      </c>
      <c r="L13" s="72" t="s">
        <v>242</v>
      </c>
    </row>
    <row r="14" spans="1:12" s="31" customFormat="1" ht="108" customHeight="1">
      <c r="B14" s="32">
        <v>2</v>
      </c>
      <c r="C14" s="64" t="s">
        <v>203</v>
      </c>
      <c r="D14" s="67" t="s">
        <v>93</v>
      </c>
      <c r="E14" s="63">
        <v>1200</v>
      </c>
      <c r="F14" s="63">
        <v>1200</v>
      </c>
      <c r="G14" s="62">
        <f t="shared" ref="G14:G44" si="0">E14*L14</f>
        <v>7080000</v>
      </c>
      <c r="H14" s="63">
        <f t="shared" ref="H14:H73" si="1">F14*L14</f>
        <v>7080000</v>
      </c>
      <c r="I14" s="95" t="s">
        <v>249</v>
      </c>
      <c r="J14" s="95" t="s">
        <v>249</v>
      </c>
      <c r="K14" s="38">
        <v>100</v>
      </c>
      <c r="L14" s="72">
        <v>5900</v>
      </c>
    </row>
    <row r="15" spans="1:12" s="31" customFormat="1" ht="164.25" customHeight="1">
      <c r="B15" s="32">
        <v>3</v>
      </c>
      <c r="C15" s="65" t="s">
        <v>111</v>
      </c>
      <c r="D15" s="68" t="s">
        <v>93</v>
      </c>
      <c r="E15" s="63">
        <v>1000</v>
      </c>
      <c r="F15" s="63">
        <v>1000</v>
      </c>
      <c r="G15" s="62">
        <f t="shared" si="0"/>
        <v>12000000</v>
      </c>
      <c r="H15" s="63">
        <f t="shared" si="1"/>
        <v>12000000</v>
      </c>
      <c r="I15" s="212" t="s">
        <v>250</v>
      </c>
      <c r="J15" s="212" t="s">
        <v>250</v>
      </c>
      <c r="K15" s="38">
        <v>2500</v>
      </c>
      <c r="L15" s="73" t="s">
        <v>243</v>
      </c>
    </row>
    <row r="16" spans="1:12" s="31" customFormat="1" ht="405.75" customHeight="1">
      <c r="B16" s="32">
        <v>4</v>
      </c>
      <c r="C16" s="65" t="s">
        <v>204</v>
      </c>
      <c r="D16" s="68" t="s">
        <v>241</v>
      </c>
      <c r="E16" s="63">
        <v>500</v>
      </c>
      <c r="F16" s="63">
        <v>500</v>
      </c>
      <c r="G16" s="62">
        <f t="shared" si="0"/>
        <v>18250000</v>
      </c>
      <c r="H16" s="63">
        <f t="shared" si="1"/>
        <v>18250000</v>
      </c>
      <c r="I16" s="95" t="s">
        <v>251</v>
      </c>
      <c r="J16" s="95" t="s">
        <v>251</v>
      </c>
      <c r="K16" s="38">
        <v>400</v>
      </c>
      <c r="L16" s="73">
        <v>36500</v>
      </c>
    </row>
    <row r="17" spans="2:12" s="31" customFormat="1" ht="156" customHeight="1">
      <c r="B17" s="32">
        <v>5</v>
      </c>
      <c r="C17" s="65" t="s">
        <v>205</v>
      </c>
      <c r="D17" s="68" t="s">
        <v>93</v>
      </c>
      <c r="E17" s="63">
        <v>1300</v>
      </c>
      <c r="F17" s="63">
        <v>1300</v>
      </c>
      <c r="G17" s="62">
        <f t="shared" si="0"/>
        <v>12350000</v>
      </c>
      <c r="H17" s="63">
        <f t="shared" si="1"/>
        <v>12350000</v>
      </c>
      <c r="I17" s="45" t="s">
        <v>252</v>
      </c>
      <c r="J17" s="45" t="s">
        <v>252</v>
      </c>
      <c r="K17" s="38">
        <v>1500</v>
      </c>
      <c r="L17" s="73">
        <v>9500</v>
      </c>
    </row>
    <row r="18" spans="2:12" s="31" customFormat="1" ht="402.75" customHeight="1">
      <c r="B18" s="32">
        <v>6</v>
      </c>
      <c r="C18" s="64" t="s">
        <v>206</v>
      </c>
      <c r="D18" s="67" t="s">
        <v>241</v>
      </c>
      <c r="E18" s="63">
        <v>1000</v>
      </c>
      <c r="F18" s="63">
        <v>1000</v>
      </c>
      <c r="G18" s="62">
        <f t="shared" si="0"/>
        <v>14500000</v>
      </c>
      <c r="H18" s="63">
        <f t="shared" si="1"/>
        <v>14500000</v>
      </c>
      <c r="I18" s="45" t="s">
        <v>253</v>
      </c>
      <c r="J18" s="45" t="s">
        <v>253</v>
      </c>
      <c r="K18" s="38">
        <v>2000</v>
      </c>
      <c r="L18" s="72">
        <v>14500</v>
      </c>
    </row>
    <row r="19" spans="2:12" s="31" customFormat="1" ht="409.5" customHeight="1">
      <c r="B19" s="32">
        <v>7</v>
      </c>
      <c r="C19" s="64" t="s">
        <v>207</v>
      </c>
      <c r="D19" s="67" t="s">
        <v>241</v>
      </c>
      <c r="E19" s="63">
        <v>1700</v>
      </c>
      <c r="F19" s="63">
        <v>1700</v>
      </c>
      <c r="G19" s="62">
        <f t="shared" si="0"/>
        <v>50150000</v>
      </c>
      <c r="H19" s="63">
        <f t="shared" si="1"/>
        <v>50150000</v>
      </c>
      <c r="I19" s="95" t="s">
        <v>254</v>
      </c>
      <c r="J19" s="95" t="s">
        <v>254</v>
      </c>
      <c r="K19" s="38">
        <v>1000</v>
      </c>
      <c r="L19" s="72">
        <v>29500</v>
      </c>
    </row>
    <row r="20" spans="2:12" s="31" customFormat="1" ht="117" customHeight="1">
      <c r="B20" s="32">
        <v>8</v>
      </c>
      <c r="C20" s="64" t="s">
        <v>208</v>
      </c>
      <c r="D20" s="67" t="s">
        <v>93</v>
      </c>
      <c r="E20" s="63">
        <v>300</v>
      </c>
      <c r="F20" s="63">
        <v>300</v>
      </c>
      <c r="G20" s="62">
        <f t="shared" si="0"/>
        <v>3240000</v>
      </c>
      <c r="H20" s="63">
        <f t="shared" si="1"/>
        <v>3240000</v>
      </c>
      <c r="I20" s="45" t="s">
        <v>255</v>
      </c>
      <c r="J20" s="45" t="s">
        <v>255</v>
      </c>
      <c r="K20" s="38">
        <v>800</v>
      </c>
      <c r="L20" s="72">
        <v>10800</v>
      </c>
    </row>
    <row r="21" spans="2:12" s="31" customFormat="1" ht="260.25" customHeight="1">
      <c r="B21" s="32">
        <v>9</v>
      </c>
      <c r="C21" s="64" t="s">
        <v>209</v>
      </c>
      <c r="D21" s="67" t="s">
        <v>93</v>
      </c>
      <c r="E21" s="63">
        <v>3000</v>
      </c>
      <c r="F21" s="63">
        <v>3000</v>
      </c>
      <c r="G21" s="62">
        <f t="shared" si="0"/>
        <v>17700000</v>
      </c>
      <c r="H21" s="63">
        <f t="shared" si="1"/>
        <v>17700000</v>
      </c>
      <c r="I21" s="45" t="s">
        <v>256</v>
      </c>
      <c r="J21" s="45" t="s">
        <v>256</v>
      </c>
      <c r="K21" s="38">
        <v>250</v>
      </c>
      <c r="L21" s="72">
        <v>5900</v>
      </c>
    </row>
    <row r="22" spans="2:12" s="31" customFormat="1" ht="270.75" customHeight="1">
      <c r="B22" s="32">
        <v>10</v>
      </c>
      <c r="C22" s="64" t="s">
        <v>210</v>
      </c>
      <c r="D22" s="67" t="s">
        <v>93</v>
      </c>
      <c r="E22" s="63">
        <v>800</v>
      </c>
      <c r="F22" s="63">
        <v>800</v>
      </c>
      <c r="G22" s="62">
        <f t="shared" si="0"/>
        <v>4720000</v>
      </c>
      <c r="H22" s="63">
        <f t="shared" si="1"/>
        <v>4720000</v>
      </c>
      <c r="I22" s="45" t="s">
        <v>257</v>
      </c>
      <c r="J22" s="45" t="s">
        <v>257</v>
      </c>
      <c r="K22" s="38">
        <v>700</v>
      </c>
      <c r="L22" s="72">
        <v>5900</v>
      </c>
    </row>
    <row r="23" spans="2:12" s="31" customFormat="1" ht="267" customHeight="1">
      <c r="B23" s="32">
        <v>11</v>
      </c>
      <c r="C23" s="64" t="s">
        <v>211</v>
      </c>
      <c r="D23" s="67" t="s">
        <v>93</v>
      </c>
      <c r="E23" s="63">
        <v>2600</v>
      </c>
      <c r="F23" s="63">
        <v>2600</v>
      </c>
      <c r="G23" s="62">
        <f t="shared" si="0"/>
        <v>14560000</v>
      </c>
      <c r="H23" s="63">
        <f t="shared" si="1"/>
        <v>14560000</v>
      </c>
      <c r="I23" s="45" t="s">
        <v>258</v>
      </c>
      <c r="J23" s="45" t="s">
        <v>258</v>
      </c>
      <c r="K23" s="38">
        <v>350</v>
      </c>
      <c r="L23" s="72">
        <v>5600</v>
      </c>
    </row>
    <row r="24" spans="2:12" s="31" customFormat="1" ht="108.75" customHeight="1">
      <c r="B24" s="32">
        <v>12</v>
      </c>
      <c r="C24" s="64" t="s">
        <v>118</v>
      </c>
      <c r="D24" s="67" t="s">
        <v>93</v>
      </c>
      <c r="E24" s="63">
        <v>2000</v>
      </c>
      <c r="F24" s="63">
        <v>2000</v>
      </c>
      <c r="G24" s="62">
        <f t="shared" si="0"/>
        <v>1200000</v>
      </c>
      <c r="H24" s="63">
        <f t="shared" si="1"/>
        <v>1200000</v>
      </c>
      <c r="I24" s="45" t="s">
        <v>259</v>
      </c>
      <c r="J24" s="45" t="s">
        <v>259</v>
      </c>
      <c r="K24" s="38">
        <v>600</v>
      </c>
      <c r="L24" s="72">
        <v>600</v>
      </c>
    </row>
    <row r="25" spans="2:12" s="31" customFormat="1" ht="89.25" customHeight="1">
      <c r="B25" s="32">
        <v>13</v>
      </c>
      <c r="C25" s="65" t="s">
        <v>119</v>
      </c>
      <c r="D25" s="68" t="s">
        <v>93</v>
      </c>
      <c r="E25" s="63">
        <v>2000</v>
      </c>
      <c r="F25" s="63">
        <v>2000</v>
      </c>
      <c r="G25" s="62">
        <f t="shared" si="0"/>
        <v>2000000</v>
      </c>
      <c r="H25" s="63">
        <f t="shared" si="1"/>
        <v>2000000</v>
      </c>
      <c r="I25" s="45" t="s">
        <v>260</v>
      </c>
      <c r="J25" s="45" t="s">
        <v>260</v>
      </c>
      <c r="K25" s="38">
        <v>800</v>
      </c>
      <c r="L25" s="73">
        <v>1000</v>
      </c>
    </row>
    <row r="26" spans="2:12" s="31" customFormat="1" ht="409.5" customHeight="1">
      <c r="B26" s="32">
        <v>14</v>
      </c>
      <c r="C26" s="64" t="s">
        <v>212</v>
      </c>
      <c r="D26" s="67" t="s">
        <v>93</v>
      </c>
      <c r="E26" s="63">
        <v>600</v>
      </c>
      <c r="F26" s="63">
        <v>600</v>
      </c>
      <c r="G26" s="62">
        <f t="shared" si="0"/>
        <v>16200000</v>
      </c>
      <c r="H26" s="63">
        <f t="shared" si="1"/>
        <v>16200000</v>
      </c>
      <c r="I26" s="45" t="s">
        <v>261</v>
      </c>
      <c r="J26" s="45" t="s">
        <v>261</v>
      </c>
      <c r="K26" s="38">
        <v>1800</v>
      </c>
      <c r="L26" s="74">
        <v>27000</v>
      </c>
    </row>
    <row r="27" spans="2:12" s="31" customFormat="1" ht="391.5" customHeight="1">
      <c r="B27" s="32">
        <v>15</v>
      </c>
      <c r="C27" s="64" t="s">
        <v>120</v>
      </c>
      <c r="D27" s="67" t="s">
        <v>93</v>
      </c>
      <c r="E27" s="63">
        <v>1645</v>
      </c>
      <c r="F27" s="63">
        <v>1645</v>
      </c>
      <c r="G27" s="62">
        <f t="shared" si="0"/>
        <v>42770000</v>
      </c>
      <c r="H27" s="63">
        <f t="shared" si="1"/>
        <v>42770000</v>
      </c>
      <c r="I27" s="45" t="s">
        <v>262</v>
      </c>
      <c r="J27" s="45" t="s">
        <v>262</v>
      </c>
      <c r="K27" s="38">
        <v>520</v>
      </c>
      <c r="L27" s="72">
        <v>26000</v>
      </c>
    </row>
    <row r="28" spans="2:12" s="31" customFormat="1" ht="129" customHeight="1">
      <c r="B28" s="40">
        <v>16</v>
      </c>
      <c r="C28" s="64" t="s">
        <v>213</v>
      </c>
      <c r="D28" s="69" t="s">
        <v>124</v>
      </c>
      <c r="E28" s="63">
        <v>2000</v>
      </c>
      <c r="F28" s="63">
        <v>2000</v>
      </c>
      <c r="G28" s="62">
        <f t="shared" si="0"/>
        <v>25000000</v>
      </c>
      <c r="H28" s="63">
        <f t="shared" si="1"/>
        <v>25000000</v>
      </c>
      <c r="I28" s="45" t="s">
        <v>263</v>
      </c>
      <c r="J28" s="45" t="s">
        <v>263</v>
      </c>
      <c r="K28" s="38">
        <v>800</v>
      </c>
      <c r="L28" s="72">
        <v>12500</v>
      </c>
    </row>
    <row r="29" spans="2:12" s="31" customFormat="1" ht="129" customHeight="1">
      <c r="B29" s="40">
        <v>17</v>
      </c>
      <c r="C29" s="64" t="s">
        <v>214</v>
      </c>
      <c r="D29" s="69" t="s">
        <v>124</v>
      </c>
      <c r="E29" s="63">
        <v>1700</v>
      </c>
      <c r="F29" s="63">
        <v>1700</v>
      </c>
      <c r="G29" s="62">
        <f t="shared" si="0"/>
        <v>23800000</v>
      </c>
      <c r="H29" s="63">
        <f t="shared" si="1"/>
        <v>23800000</v>
      </c>
      <c r="I29" s="45" t="s">
        <v>264</v>
      </c>
      <c r="J29" s="45" t="s">
        <v>264</v>
      </c>
      <c r="K29" s="38">
        <v>1200</v>
      </c>
      <c r="L29" s="72">
        <v>14000</v>
      </c>
    </row>
    <row r="30" spans="2:12" s="31" customFormat="1" ht="119.25" customHeight="1">
      <c r="B30" s="40">
        <v>18</v>
      </c>
      <c r="C30" s="64" t="s">
        <v>215</v>
      </c>
      <c r="D30" s="58" t="s">
        <v>124</v>
      </c>
      <c r="E30" s="63">
        <v>2000</v>
      </c>
      <c r="F30" s="63">
        <v>2000</v>
      </c>
      <c r="G30" s="62">
        <f t="shared" si="0"/>
        <v>15000000</v>
      </c>
      <c r="H30" s="63">
        <f t="shared" si="1"/>
        <v>15000000</v>
      </c>
      <c r="I30" s="45" t="s">
        <v>306</v>
      </c>
      <c r="J30" s="45" t="s">
        <v>306</v>
      </c>
      <c r="K30" s="38"/>
      <c r="L30" s="73">
        <v>7500</v>
      </c>
    </row>
    <row r="31" spans="2:12" s="31" customFormat="1" ht="157.5" customHeight="1">
      <c r="B31" s="40">
        <v>19</v>
      </c>
      <c r="C31" s="65" t="s">
        <v>216</v>
      </c>
      <c r="D31" s="68" t="s">
        <v>93</v>
      </c>
      <c r="E31" s="63">
        <v>300</v>
      </c>
      <c r="F31" s="63">
        <v>300</v>
      </c>
      <c r="G31" s="62">
        <f t="shared" si="0"/>
        <v>2700000</v>
      </c>
      <c r="H31" s="63">
        <f t="shared" si="1"/>
        <v>2700000</v>
      </c>
      <c r="I31" s="45" t="s">
        <v>265</v>
      </c>
      <c r="J31" s="45" t="s">
        <v>265</v>
      </c>
      <c r="K31" s="38"/>
      <c r="L31" s="73">
        <v>9000</v>
      </c>
    </row>
    <row r="32" spans="2:12" s="31" customFormat="1" ht="103.5" customHeight="1">
      <c r="B32" s="40">
        <v>20</v>
      </c>
      <c r="C32" s="64" t="s">
        <v>217</v>
      </c>
      <c r="D32" s="67" t="s">
        <v>93</v>
      </c>
      <c r="E32" s="63">
        <v>100</v>
      </c>
      <c r="F32" s="63">
        <v>100</v>
      </c>
      <c r="G32" s="62">
        <f t="shared" si="0"/>
        <v>140000</v>
      </c>
      <c r="H32" s="63">
        <f t="shared" si="1"/>
        <v>140000</v>
      </c>
      <c r="I32" s="45" t="s">
        <v>266</v>
      </c>
      <c r="J32" s="45" t="s">
        <v>266</v>
      </c>
      <c r="K32" s="38"/>
      <c r="L32" s="72">
        <v>1400</v>
      </c>
    </row>
    <row r="33" spans="2:12" s="31" customFormat="1" ht="102" customHeight="1">
      <c r="B33" s="40">
        <v>21</v>
      </c>
      <c r="C33" s="64" t="s">
        <v>218</v>
      </c>
      <c r="D33" s="67" t="s">
        <v>93</v>
      </c>
      <c r="E33" s="63">
        <v>100</v>
      </c>
      <c r="F33" s="63">
        <v>100</v>
      </c>
      <c r="G33" s="62">
        <f t="shared" si="0"/>
        <v>650000</v>
      </c>
      <c r="H33" s="63">
        <f t="shared" si="1"/>
        <v>650000</v>
      </c>
      <c r="I33" s="45" t="s">
        <v>267</v>
      </c>
      <c r="J33" s="45" t="s">
        <v>267</v>
      </c>
      <c r="K33" s="38"/>
      <c r="L33" s="72">
        <v>6500</v>
      </c>
    </row>
    <row r="34" spans="2:12" s="31" customFormat="1" ht="120.75" customHeight="1">
      <c r="B34" s="40">
        <v>22</v>
      </c>
      <c r="C34" s="64" t="s">
        <v>219</v>
      </c>
      <c r="D34" s="67" t="s">
        <v>93</v>
      </c>
      <c r="E34" s="63">
        <v>3000</v>
      </c>
      <c r="F34" s="63">
        <v>3000</v>
      </c>
      <c r="G34" s="62">
        <f t="shared" si="0"/>
        <v>180000</v>
      </c>
      <c r="H34" s="63">
        <f t="shared" si="1"/>
        <v>180000</v>
      </c>
      <c r="I34" s="45" t="s">
        <v>268</v>
      </c>
      <c r="J34" s="45" t="s">
        <v>268</v>
      </c>
      <c r="K34" s="38"/>
      <c r="L34" s="72">
        <v>60</v>
      </c>
    </row>
    <row r="35" spans="2:12" s="31" customFormat="1" ht="122.25" customHeight="1">
      <c r="B35" s="40">
        <v>23</v>
      </c>
      <c r="C35" s="64" t="s">
        <v>220</v>
      </c>
      <c r="D35" s="67" t="s">
        <v>93</v>
      </c>
      <c r="E35" s="63">
        <v>6814</v>
      </c>
      <c r="F35" s="63">
        <v>6814</v>
      </c>
      <c r="G35" s="62">
        <f t="shared" si="0"/>
        <v>340700</v>
      </c>
      <c r="H35" s="63">
        <f t="shared" si="1"/>
        <v>340700</v>
      </c>
      <c r="I35" s="45" t="s">
        <v>269</v>
      </c>
      <c r="J35" s="45" t="s">
        <v>269</v>
      </c>
      <c r="K35" s="38"/>
      <c r="L35" s="72">
        <v>50</v>
      </c>
    </row>
    <row r="36" spans="2:12" s="31" customFormat="1" ht="40.5" customHeight="1">
      <c r="B36" s="40">
        <v>24</v>
      </c>
      <c r="C36" s="65" t="s">
        <v>221</v>
      </c>
      <c r="D36" s="68" t="s">
        <v>93</v>
      </c>
      <c r="E36" s="63">
        <v>2500</v>
      </c>
      <c r="F36" s="63">
        <v>2500</v>
      </c>
      <c r="G36" s="62">
        <f t="shared" si="0"/>
        <v>200000</v>
      </c>
      <c r="H36" s="63">
        <f t="shared" si="1"/>
        <v>200000</v>
      </c>
      <c r="I36" s="45" t="s">
        <v>270</v>
      </c>
      <c r="J36" s="45" t="s">
        <v>270</v>
      </c>
      <c r="K36" s="38"/>
      <c r="L36" s="73">
        <v>80</v>
      </c>
    </row>
    <row r="37" spans="2:12" s="31" customFormat="1" ht="40.5" customHeight="1">
      <c r="B37" s="40">
        <v>25</v>
      </c>
      <c r="C37" s="66" t="s">
        <v>222</v>
      </c>
      <c r="D37" s="68" t="s">
        <v>93</v>
      </c>
      <c r="E37" s="63">
        <v>800</v>
      </c>
      <c r="F37" s="63">
        <v>800</v>
      </c>
      <c r="G37" s="62">
        <f t="shared" si="0"/>
        <v>88000</v>
      </c>
      <c r="H37" s="63">
        <f t="shared" si="1"/>
        <v>88000</v>
      </c>
      <c r="I37" s="45" t="s">
        <v>271</v>
      </c>
      <c r="J37" s="45" t="s">
        <v>271</v>
      </c>
      <c r="K37" s="38"/>
      <c r="L37" s="73">
        <v>110</v>
      </c>
    </row>
    <row r="38" spans="2:12" s="31" customFormat="1" ht="99.75" customHeight="1">
      <c r="B38" s="40">
        <v>26</v>
      </c>
      <c r="C38" s="65" t="s">
        <v>223</v>
      </c>
      <c r="D38" s="67" t="s">
        <v>124</v>
      </c>
      <c r="E38" s="63">
        <v>600</v>
      </c>
      <c r="F38" s="63">
        <v>600</v>
      </c>
      <c r="G38" s="62">
        <f t="shared" si="0"/>
        <v>432000</v>
      </c>
      <c r="H38" s="63">
        <f t="shared" si="1"/>
        <v>432000</v>
      </c>
      <c r="I38" s="45" t="s">
        <v>272</v>
      </c>
      <c r="J38" s="45" t="s">
        <v>272</v>
      </c>
      <c r="K38" s="38"/>
      <c r="L38" s="72">
        <v>720</v>
      </c>
    </row>
    <row r="39" spans="2:12" s="31" customFormat="1" ht="99.75" customHeight="1">
      <c r="B39" s="40">
        <v>27</v>
      </c>
      <c r="C39" s="64" t="s">
        <v>224</v>
      </c>
      <c r="D39" s="67" t="s">
        <v>124</v>
      </c>
      <c r="E39" s="63">
        <v>10300</v>
      </c>
      <c r="F39" s="63">
        <v>10300</v>
      </c>
      <c r="G39" s="62">
        <f t="shared" si="0"/>
        <v>5150000</v>
      </c>
      <c r="H39" s="63">
        <f t="shared" si="1"/>
        <v>5150000</v>
      </c>
      <c r="I39" s="45" t="s">
        <v>273</v>
      </c>
      <c r="J39" s="45" t="s">
        <v>273</v>
      </c>
      <c r="K39" s="38"/>
      <c r="L39" s="72">
        <v>500</v>
      </c>
    </row>
    <row r="40" spans="2:12" s="31" customFormat="1" ht="409.5" customHeight="1">
      <c r="B40" s="40">
        <v>28</v>
      </c>
      <c r="C40" s="64" t="s">
        <v>225</v>
      </c>
      <c r="D40" s="67" t="s">
        <v>241</v>
      </c>
      <c r="E40" s="63">
        <v>1000</v>
      </c>
      <c r="F40" s="63">
        <v>1000</v>
      </c>
      <c r="G40" s="62">
        <f t="shared" si="0"/>
        <v>3750000</v>
      </c>
      <c r="H40" s="63">
        <f t="shared" si="1"/>
        <v>3750000</v>
      </c>
      <c r="I40" s="45" t="s">
        <v>274</v>
      </c>
      <c r="J40" s="45" t="s">
        <v>274</v>
      </c>
      <c r="K40" s="38"/>
      <c r="L40" s="72">
        <v>3750</v>
      </c>
    </row>
    <row r="41" spans="2:12" s="31" customFormat="1" ht="81.75" customHeight="1">
      <c r="B41" s="40">
        <v>29</v>
      </c>
      <c r="C41" s="64" t="s">
        <v>226</v>
      </c>
      <c r="D41" s="67" t="s">
        <v>93</v>
      </c>
      <c r="E41" s="63">
        <v>100</v>
      </c>
      <c r="F41" s="63">
        <v>100</v>
      </c>
      <c r="G41" s="62">
        <f t="shared" si="0"/>
        <v>190000</v>
      </c>
      <c r="H41" s="63">
        <f t="shared" si="1"/>
        <v>190000</v>
      </c>
      <c r="I41" s="45" t="s">
        <v>275</v>
      </c>
      <c r="J41" s="45" t="s">
        <v>275</v>
      </c>
      <c r="K41" s="38"/>
      <c r="L41" s="72">
        <v>1900</v>
      </c>
    </row>
    <row r="42" spans="2:12" s="31" customFormat="1" ht="87.75" customHeight="1">
      <c r="B42" s="40">
        <v>30</v>
      </c>
      <c r="C42" s="64" t="s">
        <v>227</v>
      </c>
      <c r="D42" s="67" t="s">
        <v>93</v>
      </c>
      <c r="E42" s="63">
        <v>100</v>
      </c>
      <c r="F42" s="63">
        <v>100</v>
      </c>
      <c r="G42" s="62">
        <f t="shared" si="0"/>
        <v>300000</v>
      </c>
      <c r="H42" s="63">
        <f t="shared" si="1"/>
        <v>300000</v>
      </c>
      <c r="I42" s="45" t="s">
        <v>276</v>
      </c>
      <c r="J42" s="45" t="s">
        <v>276</v>
      </c>
      <c r="K42" s="38"/>
      <c r="L42" s="72">
        <v>3000</v>
      </c>
    </row>
    <row r="43" spans="2:12" s="31" customFormat="1" ht="72" customHeight="1">
      <c r="B43" s="40">
        <v>31</v>
      </c>
      <c r="C43" s="64" t="s">
        <v>228</v>
      </c>
      <c r="D43" s="67" t="s">
        <v>93</v>
      </c>
      <c r="E43" s="63">
        <v>8000</v>
      </c>
      <c r="F43" s="63">
        <v>8000</v>
      </c>
      <c r="G43" s="62">
        <f t="shared" si="0"/>
        <v>4800000</v>
      </c>
      <c r="H43" s="63">
        <f t="shared" si="1"/>
        <v>4800000</v>
      </c>
      <c r="I43" s="45" t="s">
        <v>277</v>
      </c>
      <c r="J43" s="45" t="s">
        <v>277</v>
      </c>
      <c r="K43" s="38"/>
      <c r="L43" s="72">
        <v>600</v>
      </c>
    </row>
    <row r="44" spans="2:12" s="31" customFormat="1" ht="60" customHeight="1">
      <c r="B44" s="40">
        <v>32</v>
      </c>
      <c r="C44" s="64" t="s">
        <v>126</v>
      </c>
      <c r="D44" s="69" t="s">
        <v>241</v>
      </c>
      <c r="E44" s="63">
        <v>600</v>
      </c>
      <c r="F44" s="63">
        <v>600</v>
      </c>
      <c r="G44" s="62">
        <f t="shared" si="0"/>
        <v>27000000</v>
      </c>
      <c r="H44" s="63">
        <f t="shared" si="1"/>
        <v>27000000</v>
      </c>
      <c r="I44" s="47" t="s">
        <v>278</v>
      </c>
      <c r="J44" s="47" t="s">
        <v>278</v>
      </c>
      <c r="K44" s="38"/>
      <c r="L44" s="75">
        <v>45000</v>
      </c>
    </row>
    <row r="45" spans="2:12" s="31" customFormat="1" ht="175.5" customHeight="1">
      <c r="B45" s="40">
        <v>33</v>
      </c>
      <c r="C45" s="64" t="s">
        <v>113</v>
      </c>
      <c r="D45" s="70" t="s">
        <v>93</v>
      </c>
      <c r="E45" s="61"/>
      <c r="F45" s="63">
        <v>2000</v>
      </c>
      <c r="G45" s="62"/>
      <c r="H45" s="63">
        <f t="shared" si="1"/>
        <v>15000000</v>
      </c>
      <c r="I45" s="45" t="s">
        <v>279</v>
      </c>
      <c r="J45" s="45" t="s">
        <v>279</v>
      </c>
      <c r="K45" s="38"/>
      <c r="L45" s="74" t="s">
        <v>242</v>
      </c>
    </row>
    <row r="46" spans="2:12" s="31" customFormat="1" ht="114.75" customHeight="1">
      <c r="B46" s="40">
        <v>34</v>
      </c>
      <c r="C46" s="64" t="s">
        <v>203</v>
      </c>
      <c r="D46" s="70" t="s">
        <v>93</v>
      </c>
      <c r="E46" s="61"/>
      <c r="F46" s="63">
        <v>550</v>
      </c>
      <c r="G46" s="62"/>
      <c r="H46" s="63">
        <f t="shared" si="1"/>
        <v>3245000</v>
      </c>
      <c r="I46" s="46" t="s">
        <v>280</v>
      </c>
      <c r="J46" s="46" t="s">
        <v>280</v>
      </c>
      <c r="K46" s="38"/>
      <c r="L46" s="74">
        <v>5900</v>
      </c>
    </row>
    <row r="47" spans="2:12" s="31" customFormat="1" ht="187.5" customHeight="1">
      <c r="B47" s="40">
        <v>35</v>
      </c>
      <c r="C47" s="65" t="s">
        <v>111</v>
      </c>
      <c r="D47" s="70" t="s">
        <v>93</v>
      </c>
      <c r="E47" s="61"/>
      <c r="F47" s="63">
        <v>1000</v>
      </c>
      <c r="G47" s="62"/>
      <c r="H47" s="63">
        <f t="shared" si="1"/>
        <v>12000000</v>
      </c>
      <c r="I47" s="45" t="s">
        <v>281</v>
      </c>
      <c r="J47" s="45" t="s">
        <v>281</v>
      </c>
      <c r="K47" s="38"/>
      <c r="L47" s="74" t="s">
        <v>243</v>
      </c>
    </row>
    <row r="48" spans="2:12" s="31" customFormat="1" ht="409.5" customHeight="1">
      <c r="B48" s="40">
        <v>36</v>
      </c>
      <c r="C48" s="65" t="s">
        <v>229</v>
      </c>
      <c r="D48" s="70" t="s">
        <v>127</v>
      </c>
      <c r="E48" s="61"/>
      <c r="F48" s="63">
        <v>270</v>
      </c>
      <c r="G48" s="62"/>
      <c r="H48" s="63">
        <f t="shared" si="1"/>
        <v>9855000</v>
      </c>
      <c r="I48" s="95" t="s">
        <v>251</v>
      </c>
      <c r="J48" s="95" t="s">
        <v>251</v>
      </c>
      <c r="K48" s="38"/>
      <c r="L48" s="74">
        <v>36500</v>
      </c>
    </row>
    <row r="49" spans="2:12" s="31" customFormat="1" ht="151.5" customHeight="1">
      <c r="B49" s="40">
        <v>37</v>
      </c>
      <c r="C49" s="65" t="s">
        <v>230</v>
      </c>
      <c r="D49" s="70" t="s">
        <v>93</v>
      </c>
      <c r="E49" s="61"/>
      <c r="F49" s="63">
        <v>2000</v>
      </c>
      <c r="G49" s="62"/>
      <c r="H49" s="63">
        <f t="shared" si="1"/>
        <v>19000000</v>
      </c>
      <c r="I49" s="45" t="s">
        <v>282</v>
      </c>
      <c r="J49" s="45" t="s">
        <v>282</v>
      </c>
      <c r="K49" s="38"/>
      <c r="L49" s="74">
        <v>9500</v>
      </c>
    </row>
    <row r="50" spans="2:12" s="31" customFormat="1" ht="409.5" customHeight="1">
      <c r="B50" s="40">
        <v>38</v>
      </c>
      <c r="C50" s="64" t="s">
        <v>114</v>
      </c>
      <c r="D50" s="70" t="s">
        <v>127</v>
      </c>
      <c r="E50" s="61"/>
      <c r="F50" s="63">
        <v>945</v>
      </c>
      <c r="G50" s="62"/>
      <c r="H50" s="63">
        <f t="shared" si="1"/>
        <v>13702500</v>
      </c>
      <c r="I50" s="45" t="s">
        <v>283</v>
      </c>
      <c r="J50" s="45" t="s">
        <v>283</v>
      </c>
      <c r="K50" s="38"/>
      <c r="L50" s="74">
        <v>14500</v>
      </c>
    </row>
    <row r="51" spans="2:12" s="31" customFormat="1" ht="409.5" customHeight="1">
      <c r="B51" s="40">
        <v>39</v>
      </c>
      <c r="C51" s="64" t="s">
        <v>231</v>
      </c>
      <c r="D51" s="70" t="s">
        <v>127</v>
      </c>
      <c r="E51" s="61"/>
      <c r="F51" s="63">
        <v>900</v>
      </c>
      <c r="G51" s="62"/>
      <c r="H51" s="63">
        <f t="shared" si="1"/>
        <v>12600000</v>
      </c>
      <c r="I51" s="45" t="s">
        <v>284</v>
      </c>
      <c r="J51" s="45" t="s">
        <v>284</v>
      </c>
      <c r="K51" s="38"/>
      <c r="L51" s="74">
        <v>14000</v>
      </c>
    </row>
    <row r="52" spans="2:12" s="31" customFormat="1" ht="409.5" customHeight="1">
      <c r="B52" s="40">
        <v>40</v>
      </c>
      <c r="C52" s="64" t="s">
        <v>115</v>
      </c>
      <c r="D52" s="70" t="s">
        <v>127</v>
      </c>
      <c r="E52" s="61"/>
      <c r="F52" s="63">
        <v>1500</v>
      </c>
      <c r="G52" s="62"/>
      <c r="H52" s="63">
        <f t="shared" si="1"/>
        <v>44250000</v>
      </c>
      <c r="I52" s="95" t="s">
        <v>285</v>
      </c>
      <c r="J52" s="95" t="s">
        <v>285</v>
      </c>
      <c r="K52" s="38"/>
      <c r="L52" s="74">
        <v>29500</v>
      </c>
    </row>
    <row r="53" spans="2:12" s="31" customFormat="1" ht="387.75" customHeight="1">
      <c r="B53" s="40">
        <v>41</v>
      </c>
      <c r="C53" s="64" t="s">
        <v>232</v>
      </c>
      <c r="D53" s="70" t="s">
        <v>127</v>
      </c>
      <c r="E53" s="61"/>
      <c r="F53" s="63">
        <v>738</v>
      </c>
      <c r="G53" s="62"/>
      <c r="H53" s="63">
        <f t="shared" si="1"/>
        <v>12177000</v>
      </c>
      <c r="I53" s="45" t="s">
        <v>286</v>
      </c>
      <c r="J53" s="45" t="s">
        <v>286</v>
      </c>
      <c r="K53" s="38"/>
      <c r="L53" s="74">
        <v>16500</v>
      </c>
    </row>
    <row r="54" spans="2:12" s="31" customFormat="1" ht="97.5" customHeight="1">
      <c r="B54" s="40">
        <v>42</v>
      </c>
      <c r="C54" s="64" t="s">
        <v>233</v>
      </c>
      <c r="D54" s="70" t="s">
        <v>93</v>
      </c>
      <c r="E54" s="61"/>
      <c r="F54" s="63">
        <v>738</v>
      </c>
      <c r="G54" s="62"/>
      <c r="H54" s="63">
        <f t="shared" si="1"/>
        <v>1845000</v>
      </c>
      <c r="I54" s="45" t="s">
        <v>287</v>
      </c>
      <c r="J54" s="45" t="s">
        <v>287</v>
      </c>
      <c r="K54" s="38"/>
      <c r="L54" s="74">
        <v>2500</v>
      </c>
    </row>
    <row r="55" spans="2:12" s="31" customFormat="1" ht="134.25" customHeight="1">
      <c r="B55" s="40">
        <v>43</v>
      </c>
      <c r="C55" s="64" t="s">
        <v>208</v>
      </c>
      <c r="D55" s="70" t="s">
        <v>93</v>
      </c>
      <c r="E55" s="61"/>
      <c r="F55" s="63">
        <v>300</v>
      </c>
      <c r="G55" s="62"/>
      <c r="H55" s="63">
        <f t="shared" si="1"/>
        <v>3240000</v>
      </c>
      <c r="I55" s="45" t="s">
        <v>288</v>
      </c>
      <c r="J55" s="45" t="s">
        <v>288</v>
      </c>
      <c r="K55" s="38"/>
      <c r="L55" s="74">
        <v>10800</v>
      </c>
    </row>
    <row r="56" spans="2:12" s="31" customFormat="1" ht="266.25" customHeight="1">
      <c r="B56" s="40">
        <v>44</v>
      </c>
      <c r="C56" s="64" t="s">
        <v>116</v>
      </c>
      <c r="D56" s="70" t="s">
        <v>93</v>
      </c>
      <c r="E56" s="61"/>
      <c r="F56" s="63">
        <v>3000</v>
      </c>
      <c r="G56" s="62"/>
      <c r="H56" s="63">
        <f t="shared" si="1"/>
        <v>17700000</v>
      </c>
      <c r="I56" s="45" t="s">
        <v>289</v>
      </c>
      <c r="J56" s="45" t="s">
        <v>289</v>
      </c>
      <c r="K56" s="38"/>
      <c r="L56" s="74">
        <v>5900</v>
      </c>
    </row>
    <row r="57" spans="2:12" s="31" customFormat="1" ht="271.5" customHeight="1">
      <c r="B57" s="40">
        <v>45</v>
      </c>
      <c r="C57" s="64" t="s">
        <v>117</v>
      </c>
      <c r="D57" s="70" t="s">
        <v>93</v>
      </c>
      <c r="E57" s="61"/>
      <c r="F57" s="63">
        <v>500</v>
      </c>
      <c r="G57" s="62"/>
      <c r="H57" s="63">
        <f t="shared" si="1"/>
        <v>2950000</v>
      </c>
      <c r="I57" s="45" t="s">
        <v>290</v>
      </c>
      <c r="J57" s="45" t="s">
        <v>290</v>
      </c>
      <c r="K57" s="38"/>
      <c r="L57" s="74">
        <v>5900</v>
      </c>
    </row>
    <row r="58" spans="2:12" s="31" customFormat="1" ht="261" customHeight="1">
      <c r="B58" s="40">
        <v>46</v>
      </c>
      <c r="C58" s="64" t="s">
        <v>211</v>
      </c>
      <c r="D58" s="70" t="s">
        <v>93</v>
      </c>
      <c r="E58" s="61"/>
      <c r="F58" s="63">
        <v>2000</v>
      </c>
      <c r="G58" s="62"/>
      <c r="H58" s="63">
        <f t="shared" si="1"/>
        <v>11200000</v>
      </c>
      <c r="I58" s="45" t="s">
        <v>291</v>
      </c>
      <c r="J58" s="45" t="s">
        <v>291</v>
      </c>
      <c r="K58" s="38"/>
      <c r="L58" s="74">
        <v>5600</v>
      </c>
    </row>
    <row r="59" spans="2:12" s="31" customFormat="1" ht="119.25" customHeight="1">
      <c r="B59" s="40">
        <v>47</v>
      </c>
      <c r="C59" s="64" t="s">
        <v>118</v>
      </c>
      <c r="D59" s="70" t="s">
        <v>93</v>
      </c>
      <c r="E59" s="61"/>
      <c r="F59" s="63">
        <v>2000</v>
      </c>
      <c r="G59" s="62"/>
      <c r="H59" s="63">
        <f t="shared" si="1"/>
        <v>1200000</v>
      </c>
      <c r="I59" s="45" t="s">
        <v>292</v>
      </c>
      <c r="J59" s="45" t="s">
        <v>292</v>
      </c>
      <c r="K59" s="38"/>
      <c r="L59" s="74">
        <v>600</v>
      </c>
    </row>
    <row r="60" spans="2:12" s="31" customFormat="1" ht="101.25" customHeight="1">
      <c r="B60" s="40">
        <v>48</v>
      </c>
      <c r="C60" s="65" t="s">
        <v>119</v>
      </c>
      <c r="D60" s="70" t="s">
        <v>93</v>
      </c>
      <c r="E60" s="61"/>
      <c r="F60" s="63">
        <v>1034</v>
      </c>
      <c r="G60" s="62"/>
      <c r="H60" s="63">
        <f t="shared" si="1"/>
        <v>1034000</v>
      </c>
      <c r="I60" s="45" t="s">
        <v>293</v>
      </c>
      <c r="J60" s="45" t="s">
        <v>293</v>
      </c>
      <c r="K60" s="38"/>
      <c r="L60" s="74">
        <v>1000</v>
      </c>
    </row>
    <row r="61" spans="2:12" s="31" customFormat="1" ht="312" customHeight="1">
      <c r="B61" s="40">
        <v>49</v>
      </c>
      <c r="C61" s="64" t="s">
        <v>234</v>
      </c>
      <c r="D61" s="70" t="s">
        <v>93</v>
      </c>
      <c r="E61" s="61"/>
      <c r="F61" s="63">
        <v>100</v>
      </c>
      <c r="G61" s="62"/>
      <c r="H61" s="63">
        <f t="shared" si="1"/>
        <v>2700000</v>
      </c>
      <c r="I61" s="95" t="s">
        <v>294</v>
      </c>
      <c r="J61" s="95" t="s">
        <v>294</v>
      </c>
      <c r="K61" s="38"/>
      <c r="L61" s="74">
        <v>27000</v>
      </c>
    </row>
    <row r="62" spans="2:12" s="31" customFormat="1" ht="201.75" customHeight="1">
      <c r="B62" s="40">
        <v>50</v>
      </c>
      <c r="C62" s="64" t="s">
        <v>235</v>
      </c>
      <c r="D62" s="70" t="s">
        <v>93</v>
      </c>
      <c r="E62" s="61"/>
      <c r="F62" s="63">
        <v>1300</v>
      </c>
      <c r="G62" s="62"/>
      <c r="H62" s="63">
        <f t="shared" si="1"/>
        <v>33800000</v>
      </c>
      <c r="I62" s="95" t="s">
        <v>295</v>
      </c>
      <c r="J62" s="95" t="s">
        <v>295</v>
      </c>
      <c r="K62" s="38"/>
      <c r="L62" s="74">
        <v>26000</v>
      </c>
    </row>
    <row r="63" spans="2:12" s="31" customFormat="1" ht="120" customHeight="1">
      <c r="B63" s="40">
        <v>51</v>
      </c>
      <c r="C63" s="64" t="s">
        <v>236</v>
      </c>
      <c r="D63" s="70" t="s">
        <v>124</v>
      </c>
      <c r="E63" s="61"/>
      <c r="F63" s="63">
        <v>1200</v>
      </c>
      <c r="G63" s="62"/>
      <c r="H63" s="63">
        <f t="shared" si="1"/>
        <v>15000000</v>
      </c>
      <c r="I63" s="45" t="s">
        <v>296</v>
      </c>
      <c r="J63" s="45" t="s">
        <v>296</v>
      </c>
      <c r="K63" s="38"/>
      <c r="L63" s="74">
        <v>12500</v>
      </c>
    </row>
    <row r="64" spans="2:12" s="31" customFormat="1" ht="116.25" customHeight="1">
      <c r="B64" s="40">
        <v>52</v>
      </c>
      <c r="C64" s="64" t="s">
        <v>237</v>
      </c>
      <c r="D64" s="70" t="s">
        <v>124</v>
      </c>
      <c r="E64" s="61"/>
      <c r="F64" s="63">
        <v>600</v>
      </c>
      <c r="G64" s="62"/>
      <c r="H64" s="63">
        <f t="shared" si="1"/>
        <v>8400000</v>
      </c>
      <c r="I64" s="45" t="s">
        <v>297</v>
      </c>
      <c r="J64" s="45" t="s">
        <v>297</v>
      </c>
      <c r="K64" s="38"/>
      <c r="L64" s="74">
        <v>14000</v>
      </c>
    </row>
    <row r="65" spans="2:12" s="31" customFormat="1" ht="119.25" customHeight="1">
      <c r="B65" s="40">
        <v>53</v>
      </c>
      <c r="C65" s="64" t="s">
        <v>215</v>
      </c>
      <c r="D65" s="70" t="s">
        <v>124</v>
      </c>
      <c r="E65" s="61"/>
      <c r="F65" s="63">
        <v>3000</v>
      </c>
      <c r="G65" s="62"/>
      <c r="H65" s="63">
        <f t="shared" si="1"/>
        <v>22500000</v>
      </c>
      <c r="I65" s="45" t="s">
        <v>298</v>
      </c>
      <c r="J65" s="45" t="s">
        <v>298</v>
      </c>
      <c r="K65" s="38"/>
      <c r="L65" s="74">
        <v>7500</v>
      </c>
    </row>
    <row r="66" spans="2:12" s="31" customFormat="1" ht="126.75" customHeight="1">
      <c r="B66" s="40">
        <v>54</v>
      </c>
      <c r="C66" s="64" t="s">
        <v>238</v>
      </c>
      <c r="D66" s="70" t="s">
        <v>124</v>
      </c>
      <c r="E66" s="61"/>
      <c r="F66" s="63">
        <v>100</v>
      </c>
      <c r="G66" s="62"/>
      <c r="H66" s="63">
        <f t="shared" si="1"/>
        <v>4800000</v>
      </c>
      <c r="I66" s="45" t="s">
        <v>299</v>
      </c>
      <c r="J66" s="45" t="s">
        <v>299</v>
      </c>
      <c r="K66" s="38"/>
      <c r="L66" s="74">
        <v>48000</v>
      </c>
    </row>
    <row r="67" spans="2:12" s="31" customFormat="1" ht="126" customHeight="1">
      <c r="B67" s="40">
        <v>55</v>
      </c>
      <c r="C67" s="64" t="s">
        <v>121</v>
      </c>
      <c r="D67" s="70" t="s">
        <v>93</v>
      </c>
      <c r="E67" s="61"/>
      <c r="F67" s="63">
        <v>3000</v>
      </c>
      <c r="G67" s="62"/>
      <c r="H67" s="63">
        <f t="shared" si="1"/>
        <v>180000</v>
      </c>
      <c r="I67" s="45" t="s">
        <v>300</v>
      </c>
      <c r="J67" s="45" t="s">
        <v>300</v>
      </c>
      <c r="K67" s="38"/>
      <c r="L67" s="74">
        <v>60</v>
      </c>
    </row>
    <row r="68" spans="2:12" s="31" customFormat="1" ht="126.75" customHeight="1">
      <c r="B68" s="40">
        <v>56</v>
      </c>
      <c r="C68" s="64" t="s">
        <v>122</v>
      </c>
      <c r="D68" s="70" t="s">
        <v>93</v>
      </c>
      <c r="E68" s="61"/>
      <c r="F68" s="63">
        <v>7106</v>
      </c>
      <c r="G68" s="71"/>
      <c r="H68" s="63">
        <f t="shared" si="1"/>
        <v>355300</v>
      </c>
      <c r="I68" s="45" t="s">
        <v>301</v>
      </c>
      <c r="J68" s="45" t="s">
        <v>301</v>
      </c>
      <c r="K68" s="38"/>
      <c r="L68" s="74">
        <v>50</v>
      </c>
    </row>
    <row r="69" spans="2:12" s="31" customFormat="1" ht="101.25" customHeight="1">
      <c r="B69" s="40">
        <v>57</v>
      </c>
      <c r="C69" s="64" t="s">
        <v>123</v>
      </c>
      <c r="D69" s="70" t="s">
        <v>112</v>
      </c>
      <c r="E69" s="61"/>
      <c r="F69" s="63">
        <v>328</v>
      </c>
      <c r="G69" s="71"/>
      <c r="H69" s="63">
        <f t="shared" si="1"/>
        <v>236160</v>
      </c>
      <c r="I69" s="45" t="s">
        <v>302</v>
      </c>
      <c r="J69" s="45" t="s">
        <v>302</v>
      </c>
      <c r="K69" s="38"/>
      <c r="L69" s="74">
        <v>720</v>
      </c>
    </row>
    <row r="70" spans="2:12" s="31" customFormat="1" ht="96.75" customHeight="1">
      <c r="B70" s="40">
        <v>58</v>
      </c>
      <c r="C70" s="64" t="s">
        <v>125</v>
      </c>
      <c r="D70" s="70" t="s">
        <v>112</v>
      </c>
      <c r="E70" s="61"/>
      <c r="F70" s="63">
        <v>6050</v>
      </c>
      <c r="G70" s="62"/>
      <c r="H70" s="63">
        <f t="shared" si="1"/>
        <v>3630000</v>
      </c>
      <c r="I70" s="45" t="s">
        <v>303</v>
      </c>
      <c r="J70" s="45" t="s">
        <v>303</v>
      </c>
      <c r="K70" s="38"/>
      <c r="L70" s="74">
        <v>600</v>
      </c>
    </row>
    <row r="71" spans="2:12" s="31" customFormat="1" ht="275.25" customHeight="1">
      <c r="B71" s="40">
        <v>59</v>
      </c>
      <c r="C71" s="64" t="s">
        <v>239</v>
      </c>
      <c r="D71" s="70" t="s">
        <v>93</v>
      </c>
      <c r="E71" s="61"/>
      <c r="F71" s="63">
        <v>400</v>
      </c>
      <c r="G71" s="62"/>
      <c r="H71" s="63">
        <f t="shared" si="1"/>
        <v>4600000</v>
      </c>
      <c r="I71" s="45" t="s">
        <v>304</v>
      </c>
      <c r="J71" s="45" t="s">
        <v>304</v>
      </c>
      <c r="K71" s="38"/>
      <c r="L71" s="74">
        <v>11500</v>
      </c>
    </row>
    <row r="72" spans="2:12" s="31" customFormat="1" ht="78.75" customHeight="1">
      <c r="B72" s="40">
        <v>60</v>
      </c>
      <c r="C72" s="64" t="s">
        <v>240</v>
      </c>
      <c r="D72" s="70" t="s">
        <v>93</v>
      </c>
      <c r="E72" s="61"/>
      <c r="F72" s="63">
        <v>8000</v>
      </c>
      <c r="G72" s="62"/>
      <c r="H72" s="63">
        <f t="shared" si="1"/>
        <v>4800000</v>
      </c>
      <c r="I72" s="48" t="s">
        <v>277</v>
      </c>
      <c r="J72" s="48" t="s">
        <v>277</v>
      </c>
      <c r="K72" s="38"/>
      <c r="L72" s="74">
        <v>600</v>
      </c>
    </row>
    <row r="73" spans="2:12" s="31" customFormat="1" ht="63" customHeight="1">
      <c r="B73" s="40">
        <v>61</v>
      </c>
      <c r="C73" s="64" t="s">
        <v>126</v>
      </c>
      <c r="D73" s="70" t="s">
        <v>241</v>
      </c>
      <c r="E73" s="61"/>
      <c r="F73" s="63">
        <v>400</v>
      </c>
      <c r="G73" s="62"/>
      <c r="H73" s="63">
        <f t="shared" si="1"/>
        <v>18000000</v>
      </c>
      <c r="I73" s="48" t="s">
        <v>305</v>
      </c>
      <c r="J73" s="48" t="s">
        <v>305</v>
      </c>
      <c r="K73" s="38"/>
      <c r="L73" s="74">
        <v>45000</v>
      </c>
    </row>
    <row r="74" spans="2:12" ht="10.5" customHeight="1">
      <c r="B74" s="169"/>
      <c r="C74" s="170"/>
      <c r="D74" s="170"/>
      <c r="E74" s="170"/>
      <c r="F74" s="170"/>
      <c r="G74" s="170"/>
      <c r="H74" s="169"/>
      <c r="I74" s="170"/>
      <c r="J74" s="169"/>
    </row>
    <row r="75" spans="2:12" ht="13.5" customHeight="1">
      <c r="B75" s="137" t="s">
        <v>10</v>
      </c>
      <c r="C75" s="138"/>
      <c r="D75" s="138"/>
      <c r="E75" s="138"/>
      <c r="F75" s="139"/>
      <c r="G75" s="157" t="s">
        <v>307</v>
      </c>
      <c r="H75" s="135"/>
      <c r="I75" s="135"/>
      <c r="J75" s="136"/>
    </row>
    <row r="76" spans="2:12" ht="10.5" customHeight="1">
      <c r="B76" s="112"/>
      <c r="C76" s="113"/>
      <c r="D76" s="113"/>
      <c r="E76" s="113"/>
      <c r="F76" s="113"/>
      <c r="G76" s="113"/>
      <c r="H76" s="113"/>
      <c r="I76" s="113"/>
      <c r="J76" s="114"/>
    </row>
    <row r="77" spans="2:12" ht="13.5" customHeight="1">
      <c r="B77" s="115" t="s">
        <v>11</v>
      </c>
      <c r="C77" s="116"/>
      <c r="D77" s="116"/>
      <c r="E77" s="116"/>
      <c r="F77" s="116"/>
      <c r="G77" s="116"/>
      <c r="H77" s="116"/>
      <c r="I77" s="116"/>
      <c r="J77" s="117"/>
    </row>
    <row r="78" spans="2:12" ht="13.5" customHeight="1">
      <c r="B78" s="166" t="s">
        <v>12</v>
      </c>
      <c r="C78" s="166"/>
      <c r="D78" s="166" t="s">
        <v>13</v>
      </c>
      <c r="E78" s="166"/>
      <c r="F78" s="16" t="s">
        <v>14</v>
      </c>
      <c r="G78" s="16" t="s">
        <v>15</v>
      </c>
      <c r="H78" s="25" t="s">
        <v>16</v>
      </c>
      <c r="I78" s="118" t="s">
        <v>17</v>
      </c>
      <c r="J78" s="119"/>
    </row>
    <row r="79" spans="2:12" ht="13.5" customHeight="1">
      <c r="B79" s="179" t="s">
        <v>81</v>
      </c>
      <c r="C79" s="180"/>
      <c r="D79" s="179" t="s">
        <v>52</v>
      </c>
      <c r="E79" s="180"/>
      <c r="F79" s="28" t="s">
        <v>52</v>
      </c>
      <c r="G79" s="82" t="s">
        <v>308</v>
      </c>
      <c r="H79" s="27" t="s">
        <v>53</v>
      </c>
      <c r="I79" s="118"/>
      <c r="J79" s="119"/>
    </row>
    <row r="80" spans="2:12" ht="13.5" customHeight="1">
      <c r="B80" s="179" t="s">
        <v>81</v>
      </c>
      <c r="C80" s="180"/>
      <c r="D80" s="179" t="s">
        <v>52</v>
      </c>
      <c r="E80" s="180"/>
      <c r="F80" s="28" t="s">
        <v>52</v>
      </c>
      <c r="G80" s="82" t="s">
        <v>309</v>
      </c>
      <c r="H80" s="27"/>
      <c r="I80" s="118" t="s">
        <v>53</v>
      </c>
      <c r="J80" s="119"/>
    </row>
    <row r="81" spans="1:11" ht="11.25" customHeight="1">
      <c r="B81" s="112"/>
      <c r="C81" s="113"/>
      <c r="D81" s="113"/>
      <c r="E81" s="113"/>
      <c r="F81" s="113"/>
      <c r="G81" s="113"/>
      <c r="H81" s="113"/>
      <c r="I81" s="113"/>
      <c r="J81" s="114"/>
    </row>
    <row r="82" spans="1:11" ht="17.25" customHeight="1">
      <c r="B82" s="177" t="s">
        <v>18</v>
      </c>
      <c r="C82" s="177"/>
      <c r="D82" s="177"/>
      <c r="E82" s="177"/>
      <c r="F82" s="177"/>
      <c r="G82" s="174" t="s">
        <v>310</v>
      </c>
      <c r="H82" s="175"/>
      <c r="I82" s="175"/>
      <c r="J82" s="176"/>
    </row>
    <row r="83" spans="1:11" ht="13.5" customHeight="1">
      <c r="B83" s="178" t="s">
        <v>69</v>
      </c>
      <c r="C83" s="142"/>
      <c r="D83" s="142"/>
      <c r="E83" s="142"/>
      <c r="F83" s="142"/>
      <c r="G83" s="174" t="s">
        <v>310</v>
      </c>
      <c r="H83" s="175"/>
      <c r="I83" s="175"/>
      <c r="J83" s="176"/>
    </row>
    <row r="84" spans="1:11" ht="24" customHeight="1">
      <c r="B84" s="178" t="s">
        <v>21</v>
      </c>
      <c r="C84" s="142"/>
      <c r="D84" s="142"/>
      <c r="E84" s="142"/>
      <c r="F84" s="193"/>
      <c r="G84" s="23"/>
      <c r="H84" s="3" t="s">
        <v>19</v>
      </c>
      <c r="I84" s="188" t="s">
        <v>20</v>
      </c>
      <c r="J84" s="189"/>
    </row>
    <row r="85" spans="1:11" ht="15" customHeight="1">
      <c r="B85" s="194"/>
      <c r="C85" s="143"/>
      <c r="D85" s="143"/>
      <c r="E85" s="143"/>
      <c r="F85" s="195"/>
      <c r="G85" s="24">
        <v>1</v>
      </c>
      <c r="H85" s="7"/>
      <c r="I85" s="190"/>
      <c r="J85" s="191"/>
    </row>
    <row r="86" spans="1:11" ht="12.75" customHeight="1">
      <c r="B86" s="112"/>
      <c r="C86" s="113"/>
      <c r="D86" s="113"/>
      <c r="E86" s="113"/>
      <c r="F86" s="113"/>
      <c r="G86" s="113"/>
      <c r="H86" s="113"/>
      <c r="I86" s="113"/>
      <c r="J86" s="114"/>
    </row>
    <row r="87" spans="1:11" ht="15" customHeight="1">
      <c r="A87" s="76"/>
      <c r="B87" s="192" t="s">
        <v>22</v>
      </c>
      <c r="C87" s="197" t="s">
        <v>23</v>
      </c>
      <c r="D87" s="198"/>
      <c r="E87" s="201" t="s">
        <v>24</v>
      </c>
      <c r="F87" s="201"/>
      <c r="G87" s="201"/>
      <c r="H87" s="201"/>
      <c r="I87" s="201"/>
      <c r="J87" s="201"/>
    </row>
    <row r="88" spans="1:11" ht="12.75" customHeight="1">
      <c r="A88" s="76"/>
      <c r="B88" s="192"/>
      <c r="C88" s="199"/>
      <c r="D88" s="200"/>
      <c r="E88" s="202" t="s">
        <v>25</v>
      </c>
      <c r="F88" s="203"/>
      <c r="G88" s="203"/>
      <c r="H88" s="203"/>
      <c r="I88" s="203"/>
      <c r="J88" s="204"/>
    </row>
    <row r="89" spans="1:11" ht="12" customHeight="1">
      <c r="A89" s="76"/>
      <c r="B89" s="192"/>
      <c r="C89" s="199"/>
      <c r="D89" s="200"/>
      <c r="E89" s="192" t="s">
        <v>26</v>
      </c>
      <c r="F89" s="192"/>
      <c r="G89" s="196" t="s">
        <v>27</v>
      </c>
      <c r="H89" s="196"/>
      <c r="I89" s="166" t="s">
        <v>28</v>
      </c>
      <c r="J89" s="166"/>
    </row>
    <row r="90" spans="1:11" ht="31.5" customHeight="1">
      <c r="A90" s="76"/>
      <c r="B90" s="192"/>
      <c r="C90" s="199"/>
      <c r="D90" s="200"/>
      <c r="E90" s="21" t="s">
        <v>82</v>
      </c>
      <c r="F90" s="21" t="s">
        <v>0</v>
      </c>
      <c r="G90" s="17" t="s">
        <v>82</v>
      </c>
      <c r="H90" s="77" t="s">
        <v>0</v>
      </c>
      <c r="I90" s="6" t="s">
        <v>82</v>
      </c>
      <c r="J90" s="6" t="s">
        <v>0</v>
      </c>
    </row>
    <row r="91" spans="1:11" s="5" customFormat="1" ht="39" customHeight="1">
      <c r="A91" s="78"/>
      <c r="B91" s="57" t="s">
        <v>29</v>
      </c>
      <c r="C91" s="102" t="s">
        <v>173</v>
      </c>
      <c r="D91" s="102"/>
      <c r="E91" s="60">
        <v>12500000</v>
      </c>
      <c r="F91" s="60">
        <v>12500000</v>
      </c>
      <c r="G91" s="79">
        <f t="shared" ref="G91:G167" si="2">SUM(I91-E91)</f>
        <v>2500000</v>
      </c>
      <c r="H91" s="79">
        <f t="shared" ref="H91:H167" si="3">SUM(J91-F91)</f>
        <v>2500000</v>
      </c>
      <c r="I91" s="80">
        <f>E91/10*12</f>
        <v>15000000</v>
      </c>
      <c r="J91" s="80">
        <f>F91/10*12</f>
        <v>15000000</v>
      </c>
      <c r="K91" s="35"/>
    </row>
    <row r="92" spans="1:11" s="5" customFormat="1" ht="39" customHeight="1">
      <c r="A92" s="78" t="s">
        <v>94</v>
      </c>
      <c r="B92" s="57" t="s">
        <v>30</v>
      </c>
      <c r="C92" s="100" t="s">
        <v>172</v>
      </c>
      <c r="D92" s="101"/>
      <c r="E92" s="60">
        <v>5880000</v>
      </c>
      <c r="F92" s="60">
        <v>5880000</v>
      </c>
      <c r="G92" s="79">
        <f t="shared" si="2"/>
        <v>1176000</v>
      </c>
      <c r="H92" s="79">
        <f t="shared" si="3"/>
        <v>1176000</v>
      </c>
      <c r="I92" s="80">
        <f t="shared" ref="I92:I155" si="4">E92/10*12</f>
        <v>7056000</v>
      </c>
      <c r="J92" s="80">
        <f t="shared" ref="J92:J155" si="5">F92/10*12</f>
        <v>7056000</v>
      </c>
      <c r="K92" s="35"/>
    </row>
    <row r="93" spans="1:11" s="5" customFormat="1" ht="39" customHeight="1">
      <c r="A93" s="78"/>
      <c r="B93" s="57" t="s">
        <v>31</v>
      </c>
      <c r="C93" s="98" t="s">
        <v>175</v>
      </c>
      <c r="D93" s="99"/>
      <c r="E93" s="42">
        <v>11450000</v>
      </c>
      <c r="F93" s="42">
        <v>11450000</v>
      </c>
      <c r="G93" s="79">
        <f t="shared" si="2"/>
        <v>0</v>
      </c>
      <c r="H93" s="79">
        <f t="shared" si="3"/>
        <v>0</v>
      </c>
      <c r="I93" s="42">
        <v>11450000</v>
      </c>
      <c r="J93" s="42">
        <v>11450000</v>
      </c>
      <c r="K93" s="35"/>
    </row>
    <row r="94" spans="1:11" s="5" customFormat="1" ht="39" customHeight="1">
      <c r="A94" s="78"/>
      <c r="B94" s="57" t="s">
        <v>95</v>
      </c>
      <c r="C94" s="100" t="s">
        <v>171</v>
      </c>
      <c r="D94" s="101"/>
      <c r="E94" s="60">
        <v>15187500</v>
      </c>
      <c r="F94" s="60">
        <v>15187500</v>
      </c>
      <c r="G94" s="79">
        <f t="shared" si="2"/>
        <v>3037500</v>
      </c>
      <c r="H94" s="79">
        <f t="shared" si="3"/>
        <v>3037500</v>
      </c>
      <c r="I94" s="80">
        <f t="shared" si="4"/>
        <v>18225000</v>
      </c>
      <c r="J94" s="80">
        <f t="shared" si="5"/>
        <v>18225000</v>
      </c>
      <c r="K94" s="35"/>
    </row>
    <row r="95" spans="1:11" s="5" customFormat="1" ht="39" customHeight="1">
      <c r="A95" s="78"/>
      <c r="B95" s="57" t="s">
        <v>96</v>
      </c>
      <c r="C95" s="100" t="s">
        <v>171</v>
      </c>
      <c r="D95" s="101"/>
      <c r="E95" s="60">
        <v>10270000</v>
      </c>
      <c r="F95" s="60">
        <v>10270000</v>
      </c>
      <c r="G95" s="79">
        <f t="shared" si="2"/>
        <v>2054000</v>
      </c>
      <c r="H95" s="79">
        <f t="shared" si="3"/>
        <v>2054000</v>
      </c>
      <c r="I95" s="80">
        <f t="shared" si="4"/>
        <v>12324000</v>
      </c>
      <c r="J95" s="80">
        <f t="shared" si="5"/>
        <v>12324000</v>
      </c>
      <c r="K95" s="35"/>
    </row>
    <row r="96" spans="1:11" s="5" customFormat="1" ht="39" customHeight="1">
      <c r="A96" s="78"/>
      <c r="B96" s="57" t="s">
        <v>97</v>
      </c>
      <c r="C96" s="100" t="s">
        <v>171</v>
      </c>
      <c r="D96" s="101"/>
      <c r="E96" s="60">
        <v>12075000</v>
      </c>
      <c r="F96" s="60">
        <v>12075000</v>
      </c>
      <c r="G96" s="79">
        <f t="shared" si="2"/>
        <v>2415000</v>
      </c>
      <c r="H96" s="79">
        <f t="shared" si="3"/>
        <v>2415000</v>
      </c>
      <c r="I96" s="80">
        <f t="shared" si="4"/>
        <v>14490000</v>
      </c>
      <c r="J96" s="80">
        <f t="shared" si="5"/>
        <v>14490000</v>
      </c>
      <c r="K96" s="35"/>
    </row>
    <row r="97" spans="1:11" s="5" customFormat="1" ht="39" customHeight="1">
      <c r="A97" s="78"/>
      <c r="B97" s="57" t="s">
        <v>98</v>
      </c>
      <c r="C97" s="100" t="s">
        <v>171</v>
      </c>
      <c r="D97" s="101"/>
      <c r="E97" s="60">
        <v>41726500</v>
      </c>
      <c r="F97" s="60">
        <v>41726500</v>
      </c>
      <c r="G97" s="79">
        <f t="shared" si="2"/>
        <v>8345300</v>
      </c>
      <c r="H97" s="79">
        <f t="shared" si="3"/>
        <v>8345300</v>
      </c>
      <c r="I97" s="80">
        <f t="shared" si="4"/>
        <v>50071800</v>
      </c>
      <c r="J97" s="80">
        <f t="shared" si="5"/>
        <v>50071800</v>
      </c>
      <c r="K97" s="35"/>
    </row>
    <row r="98" spans="1:11" s="5" customFormat="1" ht="39" customHeight="1">
      <c r="A98" s="78"/>
      <c r="B98" s="57" t="s">
        <v>99</v>
      </c>
      <c r="C98" s="100" t="s">
        <v>171</v>
      </c>
      <c r="D98" s="101"/>
      <c r="E98" s="60">
        <v>2676000</v>
      </c>
      <c r="F98" s="60">
        <v>2676000</v>
      </c>
      <c r="G98" s="79">
        <f t="shared" si="2"/>
        <v>535200</v>
      </c>
      <c r="H98" s="79">
        <f t="shared" si="3"/>
        <v>535200</v>
      </c>
      <c r="I98" s="80">
        <f t="shared" si="4"/>
        <v>3211200</v>
      </c>
      <c r="J98" s="80">
        <f t="shared" si="5"/>
        <v>3211200</v>
      </c>
      <c r="K98" s="35"/>
    </row>
    <row r="99" spans="1:11" s="5" customFormat="1" ht="21.75" customHeight="1">
      <c r="A99" s="78"/>
      <c r="B99" s="96" t="s">
        <v>100</v>
      </c>
      <c r="C99" s="100" t="s">
        <v>244</v>
      </c>
      <c r="D99" s="101"/>
      <c r="E99" s="60">
        <v>14625000</v>
      </c>
      <c r="F99" s="60">
        <v>14625000</v>
      </c>
      <c r="G99" s="79">
        <f t="shared" si="2"/>
        <v>2925000</v>
      </c>
      <c r="H99" s="79">
        <f t="shared" si="3"/>
        <v>2925000</v>
      </c>
      <c r="I99" s="80">
        <f t="shared" si="4"/>
        <v>17550000</v>
      </c>
      <c r="J99" s="80">
        <f t="shared" si="5"/>
        <v>17550000</v>
      </c>
      <c r="K99" s="35"/>
    </row>
    <row r="100" spans="1:11" s="5" customFormat="1" ht="21.75" customHeight="1">
      <c r="A100" s="78"/>
      <c r="B100" s="97"/>
      <c r="C100" s="100" t="s">
        <v>171</v>
      </c>
      <c r="D100" s="101"/>
      <c r="E100" s="60">
        <v>14700000</v>
      </c>
      <c r="F100" s="60">
        <v>14700000</v>
      </c>
      <c r="G100" s="79">
        <f t="shared" si="2"/>
        <v>2940000</v>
      </c>
      <c r="H100" s="79">
        <f t="shared" si="3"/>
        <v>2940000</v>
      </c>
      <c r="I100" s="80">
        <f t="shared" si="4"/>
        <v>17640000</v>
      </c>
      <c r="J100" s="80">
        <f t="shared" si="5"/>
        <v>17640000</v>
      </c>
      <c r="K100" s="35"/>
    </row>
    <row r="101" spans="1:11" s="5" customFormat="1" ht="20.25" customHeight="1">
      <c r="A101" s="78"/>
      <c r="B101" s="96" t="s">
        <v>101</v>
      </c>
      <c r="C101" s="100" t="s">
        <v>172</v>
      </c>
      <c r="D101" s="101"/>
      <c r="E101" s="60">
        <v>3600000</v>
      </c>
      <c r="F101" s="60">
        <v>3600000</v>
      </c>
      <c r="G101" s="79">
        <f t="shared" si="2"/>
        <v>720000</v>
      </c>
      <c r="H101" s="79">
        <f t="shared" si="3"/>
        <v>720000</v>
      </c>
      <c r="I101" s="80">
        <f t="shared" si="4"/>
        <v>4320000</v>
      </c>
      <c r="J101" s="80">
        <f t="shared" si="5"/>
        <v>4320000</v>
      </c>
      <c r="K101" s="35"/>
    </row>
    <row r="102" spans="1:11" s="5" customFormat="1" ht="20.25" customHeight="1">
      <c r="A102" s="78"/>
      <c r="B102" s="97"/>
      <c r="C102" s="100" t="s">
        <v>244</v>
      </c>
      <c r="D102" s="101"/>
      <c r="E102" s="60">
        <v>3900000</v>
      </c>
      <c r="F102" s="60">
        <v>3900000</v>
      </c>
      <c r="G102" s="79">
        <f t="shared" si="2"/>
        <v>780000</v>
      </c>
      <c r="H102" s="79">
        <f t="shared" si="3"/>
        <v>780000</v>
      </c>
      <c r="I102" s="80">
        <f t="shared" si="4"/>
        <v>4680000</v>
      </c>
      <c r="J102" s="80">
        <f t="shared" si="5"/>
        <v>4680000</v>
      </c>
      <c r="K102" s="35"/>
    </row>
    <row r="103" spans="1:11" s="5" customFormat="1" ht="21.75" customHeight="1">
      <c r="A103" s="78"/>
      <c r="B103" s="96" t="s">
        <v>102</v>
      </c>
      <c r="C103" s="100" t="s">
        <v>244</v>
      </c>
      <c r="D103" s="101"/>
      <c r="E103" s="60">
        <v>12025000</v>
      </c>
      <c r="F103" s="60">
        <v>12025000</v>
      </c>
      <c r="G103" s="79">
        <f t="shared" si="2"/>
        <v>2405000</v>
      </c>
      <c r="H103" s="79">
        <f t="shared" si="3"/>
        <v>2405000</v>
      </c>
      <c r="I103" s="80">
        <f t="shared" si="4"/>
        <v>14430000</v>
      </c>
      <c r="J103" s="80">
        <f t="shared" si="5"/>
        <v>14430000</v>
      </c>
      <c r="K103" s="35"/>
    </row>
    <row r="104" spans="1:11" s="5" customFormat="1" ht="21.75" customHeight="1">
      <c r="A104" s="78"/>
      <c r="B104" s="97"/>
      <c r="C104" s="100" t="s">
        <v>171</v>
      </c>
      <c r="D104" s="101"/>
      <c r="E104" s="60">
        <v>12116000</v>
      </c>
      <c r="F104" s="60">
        <v>12116000</v>
      </c>
      <c r="G104" s="79">
        <f t="shared" si="2"/>
        <v>2423200</v>
      </c>
      <c r="H104" s="79">
        <f t="shared" si="3"/>
        <v>2423200</v>
      </c>
      <c r="I104" s="80">
        <f t="shared" si="4"/>
        <v>14539200</v>
      </c>
      <c r="J104" s="80">
        <f t="shared" si="5"/>
        <v>14539200</v>
      </c>
      <c r="K104" s="35"/>
    </row>
    <row r="105" spans="1:11" s="5" customFormat="1" ht="39" customHeight="1">
      <c r="A105" s="78"/>
      <c r="B105" s="57" t="s">
        <v>103</v>
      </c>
      <c r="C105" s="100" t="s">
        <v>172</v>
      </c>
      <c r="D105" s="101"/>
      <c r="E105" s="60">
        <v>980000</v>
      </c>
      <c r="F105" s="60">
        <v>980000</v>
      </c>
      <c r="G105" s="79">
        <f t="shared" si="2"/>
        <v>196000</v>
      </c>
      <c r="H105" s="79">
        <f t="shared" si="3"/>
        <v>196000</v>
      </c>
      <c r="I105" s="80">
        <f t="shared" si="4"/>
        <v>1176000</v>
      </c>
      <c r="J105" s="80">
        <f t="shared" si="5"/>
        <v>1176000</v>
      </c>
      <c r="K105" s="35"/>
    </row>
    <row r="106" spans="1:11" s="5" customFormat="1" ht="18.75" customHeight="1">
      <c r="A106" s="78"/>
      <c r="B106" s="96" t="s">
        <v>104</v>
      </c>
      <c r="C106" s="102" t="s">
        <v>173</v>
      </c>
      <c r="D106" s="102"/>
      <c r="E106" s="60">
        <v>1650000</v>
      </c>
      <c r="F106" s="60">
        <v>1650000</v>
      </c>
      <c r="G106" s="79">
        <f t="shared" si="2"/>
        <v>330000</v>
      </c>
      <c r="H106" s="79">
        <f t="shared" si="3"/>
        <v>330000</v>
      </c>
      <c r="I106" s="80">
        <f t="shared" si="4"/>
        <v>1980000</v>
      </c>
      <c r="J106" s="80">
        <f t="shared" si="5"/>
        <v>1980000</v>
      </c>
      <c r="K106" s="35"/>
    </row>
    <row r="107" spans="1:11" s="5" customFormat="1" ht="18.75" customHeight="1">
      <c r="A107" s="78"/>
      <c r="B107" s="97"/>
      <c r="C107" s="102" t="s">
        <v>245</v>
      </c>
      <c r="D107" s="102"/>
      <c r="E107" s="60">
        <v>2000000</v>
      </c>
      <c r="F107" s="60">
        <v>2000000</v>
      </c>
      <c r="G107" s="79">
        <f t="shared" si="2"/>
        <v>400000</v>
      </c>
      <c r="H107" s="79">
        <f t="shared" si="3"/>
        <v>400000</v>
      </c>
      <c r="I107" s="80">
        <f t="shared" si="4"/>
        <v>2400000</v>
      </c>
      <c r="J107" s="80">
        <f t="shared" si="5"/>
        <v>2400000</v>
      </c>
      <c r="K107" s="35"/>
    </row>
    <row r="108" spans="1:11" s="5" customFormat="1" ht="39" customHeight="1">
      <c r="A108" s="78"/>
      <c r="B108" s="57" t="s">
        <v>105</v>
      </c>
      <c r="C108" s="100" t="s">
        <v>171</v>
      </c>
      <c r="D108" s="101"/>
      <c r="E108" s="60">
        <v>13476000</v>
      </c>
      <c r="F108" s="60">
        <v>13476000</v>
      </c>
      <c r="G108" s="79">
        <f t="shared" si="2"/>
        <v>2695200</v>
      </c>
      <c r="H108" s="79">
        <f t="shared" si="3"/>
        <v>2695200</v>
      </c>
      <c r="I108" s="80">
        <f t="shared" si="4"/>
        <v>16171200</v>
      </c>
      <c r="J108" s="80">
        <f t="shared" si="5"/>
        <v>16171200</v>
      </c>
      <c r="K108" s="35"/>
    </row>
    <row r="109" spans="1:11" s="5" customFormat="1" ht="39" customHeight="1">
      <c r="A109" s="78"/>
      <c r="B109" s="57" t="s">
        <v>106</v>
      </c>
      <c r="C109" s="100" t="s">
        <v>171</v>
      </c>
      <c r="D109" s="101"/>
      <c r="E109" s="60">
        <v>35515552</v>
      </c>
      <c r="F109" s="60">
        <v>35515552</v>
      </c>
      <c r="G109" s="79">
        <f t="shared" si="2"/>
        <v>7103108</v>
      </c>
      <c r="H109" s="79">
        <f t="shared" si="3"/>
        <v>7103108</v>
      </c>
      <c r="I109" s="80">
        <v>42618660</v>
      </c>
      <c r="J109" s="80">
        <v>42618660</v>
      </c>
      <c r="K109" s="35"/>
    </row>
    <row r="110" spans="1:11" s="5" customFormat="1" ht="39" customHeight="1">
      <c r="A110" s="78"/>
      <c r="B110" s="57" t="s">
        <v>107</v>
      </c>
      <c r="C110" s="102" t="s">
        <v>174</v>
      </c>
      <c r="D110" s="102"/>
      <c r="E110" s="60">
        <v>20750000</v>
      </c>
      <c r="F110" s="60">
        <v>20750000</v>
      </c>
      <c r="G110" s="79">
        <f t="shared" si="2"/>
        <v>4150000</v>
      </c>
      <c r="H110" s="79">
        <f t="shared" si="3"/>
        <v>4150000</v>
      </c>
      <c r="I110" s="80">
        <f t="shared" si="4"/>
        <v>24900000</v>
      </c>
      <c r="J110" s="80">
        <f t="shared" si="5"/>
        <v>24900000</v>
      </c>
      <c r="K110" s="35"/>
    </row>
    <row r="111" spans="1:11" s="5" customFormat="1" ht="39" customHeight="1">
      <c r="A111" s="78"/>
      <c r="B111" s="57" t="s">
        <v>108</v>
      </c>
      <c r="C111" s="102" t="s">
        <v>174</v>
      </c>
      <c r="D111" s="102"/>
      <c r="E111" s="60">
        <v>19691666</v>
      </c>
      <c r="F111" s="60">
        <v>19691666</v>
      </c>
      <c r="G111" s="79">
        <f t="shared" si="2"/>
        <v>3938334</v>
      </c>
      <c r="H111" s="79">
        <f t="shared" si="3"/>
        <v>3938334</v>
      </c>
      <c r="I111" s="80">
        <v>23630000</v>
      </c>
      <c r="J111" s="80">
        <v>23630000</v>
      </c>
      <c r="K111" s="35"/>
    </row>
    <row r="112" spans="1:11" s="5" customFormat="1" ht="39" customHeight="1">
      <c r="A112" s="78"/>
      <c r="B112" s="57" t="s">
        <v>109</v>
      </c>
      <c r="C112" s="102" t="s">
        <v>174</v>
      </c>
      <c r="D112" s="102"/>
      <c r="E112" s="60">
        <v>12416667</v>
      </c>
      <c r="F112" s="60">
        <v>12416667</v>
      </c>
      <c r="G112" s="79">
        <f t="shared" si="2"/>
        <v>2483333</v>
      </c>
      <c r="H112" s="79">
        <f t="shared" si="3"/>
        <v>2483333</v>
      </c>
      <c r="I112" s="80">
        <v>14900000</v>
      </c>
      <c r="J112" s="80">
        <v>14900000</v>
      </c>
      <c r="K112" s="35"/>
    </row>
    <row r="113" spans="1:11" s="5" customFormat="1" ht="39" customHeight="1">
      <c r="A113" s="78"/>
      <c r="B113" s="57" t="s">
        <v>128</v>
      </c>
      <c r="C113" s="102" t="s">
        <v>245</v>
      </c>
      <c r="D113" s="102"/>
      <c r="E113" s="60">
        <v>2248500</v>
      </c>
      <c r="F113" s="60">
        <v>2248500</v>
      </c>
      <c r="G113" s="79">
        <f t="shared" si="2"/>
        <v>449700</v>
      </c>
      <c r="H113" s="79">
        <f t="shared" si="3"/>
        <v>449700</v>
      </c>
      <c r="I113" s="80">
        <f t="shared" si="4"/>
        <v>2698200</v>
      </c>
      <c r="J113" s="80">
        <f t="shared" si="5"/>
        <v>2698200</v>
      </c>
      <c r="K113" s="35"/>
    </row>
    <row r="114" spans="1:11" s="5" customFormat="1" ht="39" customHeight="1">
      <c r="A114" s="78"/>
      <c r="B114" s="57" t="s">
        <v>129</v>
      </c>
      <c r="C114" s="102" t="s">
        <v>245</v>
      </c>
      <c r="D114" s="102"/>
      <c r="E114" s="60">
        <v>116000</v>
      </c>
      <c r="F114" s="60">
        <v>116000</v>
      </c>
      <c r="G114" s="79">
        <f t="shared" si="2"/>
        <v>23200</v>
      </c>
      <c r="H114" s="79">
        <f t="shared" si="3"/>
        <v>23200</v>
      </c>
      <c r="I114" s="80">
        <f t="shared" si="4"/>
        <v>139200</v>
      </c>
      <c r="J114" s="80">
        <f t="shared" si="5"/>
        <v>139200</v>
      </c>
      <c r="K114" s="35"/>
    </row>
    <row r="115" spans="1:11" s="5" customFormat="1" ht="39" customHeight="1">
      <c r="A115" s="78"/>
      <c r="B115" s="57" t="s">
        <v>130</v>
      </c>
      <c r="C115" s="102" t="s">
        <v>245</v>
      </c>
      <c r="D115" s="102"/>
      <c r="E115" s="60">
        <v>537500</v>
      </c>
      <c r="F115" s="60">
        <v>537500</v>
      </c>
      <c r="G115" s="79">
        <f t="shared" si="2"/>
        <v>107500</v>
      </c>
      <c r="H115" s="79">
        <f t="shared" si="3"/>
        <v>107500</v>
      </c>
      <c r="I115" s="80">
        <f t="shared" si="4"/>
        <v>645000</v>
      </c>
      <c r="J115" s="80">
        <f t="shared" si="5"/>
        <v>645000</v>
      </c>
      <c r="K115" s="35"/>
    </row>
    <row r="116" spans="1:11" s="5" customFormat="1" ht="22.5" customHeight="1">
      <c r="A116" s="78"/>
      <c r="B116" s="96" t="s">
        <v>131</v>
      </c>
      <c r="C116" s="102" t="s">
        <v>246</v>
      </c>
      <c r="D116" s="102"/>
      <c r="E116" s="60">
        <v>70000</v>
      </c>
      <c r="F116" s="60">
        <v>70000</v>
      </c>
      <c r="G116" s="79">
        <f t="shared" si="2"/>
        <v>14000</v>
      </c>
      <c r="H116" s="79">
        <f t="shared" si="3"/>
        <v>14000</v>
      </c>
      <c r="I116" s="80">
        <f t="shared" si="4"/>
        <v>84000</v>
      </c>
      <c r="J116" s="80">
        <f t="shared" si="5"/>
        <v>84000</v>
      </c>
      <c r="K116" s="35"/>
    </row>
    <row r="117" spans="1:11" s="5" customFormat="1" ht="22.5" customHeight="1">
      <c r="A117" s="78"/>
      <c r="B117" s="97"/>
      <c r="C117" s="98" t="s">
        <v>173</v>
      </c>
      <c r="D117" s="99"/>
      <c r="E117" s="60">
        <v>150000</v>
      </c>
      <c r="F117" s="60">
        <v>150000</v>
      </c>
      <c r="G117" s="79">
        <f t="shared" si="2"/>
        <v>30000</v>
      </c>
      <c r="H117" s="79">
        <f t="shared" si="3"/>
        <v>30000</v>
      </c>
      <c r="I117" s="80">
        <f t="shared" si="4"/>
        <v>180000</v>
      </c>
      <c r="J117" s="80">
        <f t="shared" si="5"/>
        <v>180000</v>
      </c>
      <c r="K117" s="35"/>
    </row>
    <row r="118" spans="1:11" s="5" customFormat="1" ht="22.5" customHeight="1">
      <c r="A118" s="78"/>
      <c r="B118" s="96" t="s">
        <v>132</v>
      </c>
      <c r="C118" s="102" t="s">
        <v>246</v>
      </c>
      <c r="D118" s="102"/>
      <c r="E118" s="60">
        <v>96531.67</v>
      </c>
      <c r="F118" s="60">
        <v>96531.67</v>
      </c>
      <c r="G118" s="79">
        <f t="shared" si="2"/>
        <v>19306.330000000002</v>
      </c>
      <c r="H118" s="79">
        <f t="shared" si="3"/>
        <v>19306.330000000002</v>
      </c>
      <c r="I118" s="80">
        <v>115838</v>
      </c>
      <c r="J118" s="80">
        <v>115838</v>
      </c>
      <c r="K118" s="35"/>
    </row>
    <row r="119" spans="1:11" s="5" customFormat="1" ht="22.5" customHeight="1">
      <c r="A119" s="78"/>
      <c r="B119" s="97"/>
      <c r="C119" s="98" t="s">
        <v>173</v>
      </c>
      <c r="D119" s="99"/>
      <c r="E119" s="60">
        <v>283916.67</v>
      </c>
      <c r="F119" s="60">
        <v>283916.67</v>
      </c>
      <c r="G119" s="79">
        <f t="shared" si="2"/>
        <v>56783.330000000016</v>
      </c>
      <c r="H119" s="79">
        <f t="shared" si="3"/>
        <v>56783.330000000016</v>
      </c>
      <c r="I119" s="80">
        <v>340700</v>
      </c>
      <c r="J119" s="80">
        <v>340700</v>
      </c>
      <c r="K119" s="35"/>
    </row>
    <row r="120" spans="1:11" s="5" customFormat="1" ht="22.5" customHeight="1">
      <c r="A120" s="78"/>
      <c r="B120" s="96" t="s">
        <v>133</v>
      </c>
      <c r="C120" s="102" t="s">
        <v>246</v>
      </c>
      <c r="D120" s="102"/>
      <c r="E120" s="60">
        <v>156250</v>
      </c>
      <c r="F120" s="60">
        <v>156250</v>
      </c>
      <c r="G120" s="79">
        <f t="shared" si="2"/>
        <v>31250</v>
      </c>
      <c r="H120" s="79">
        <f t="shared" si="3"/>
        <v>31250</v>
      </c>
      <c r="I120" s="80">
        <f t="shared" si="4"/>
        <v>187500</v>
      </c>
      <c r="J120" s="80">
        <f t="shared" si="5"/>
        <v>187500</v>
      </c>
      <c r="K120" s="35"/>
    </row>
    <row r="121" spans="1:11" s="5" customFormat="1" ht="22.5" customHeight="1">
      <c r="A121" s="78"/>
      <c r="B121" s="97"/>
      <c r="C121" s="98" t="s">
        <v>173</v>
      </c>
      <c r="D121" s="99"/>
      <c r="E121" s="60">
        <v>166667</v>
      </c>
      <c r="F121" s="60">
        <v>166667</v>
      </c>
      <c r="G121" s="79">
        <f t="shared" si="2"/>
        <v>33333</v>
      </c>
      <c r="H121" s="79">
        <f t="shared" si="3"/>
        <v>33333</v>
      </c>
      <c r="I121" s="80">
        <v>200000</v>
      </c>
      <c r="J121" s="80">
        <v>200000</v>
      </c>
      <c r="K121" s="35"/>
    </row>
    <row r="122" spans="1:11" s="5" customFormat="1" ht="22.5" customHeight="1">
      <c r="A122" s="78"/>
      <c r="B122" s="96" t="s">
        <v>134</v>
      </c>
      <c r="C122" s="102" t="s">
        <v>246</v>
      </c>
      <c r="D122" s="102"/>
      <c r="E122" s="60">
        <v>70000</v>
      </c>
      <c r="F122" s="60">
        <v>70000</v>
      </c>
      <c r="G122" s="79">
        <f t="shared" si="2"/>
        <v>14000</v>
      </c>
      <c r="H122" s="79">
        <f t="shared" si="3"/>
        <v>14000</v>
      </c>
      <c r="I122" s="80">
        <f t="shared" si="4"/>
        <v>84000</v>
      </c>
      <c r="J122" s="80">
        <f t="shared" si="5"/>
        <v>84000</v>
      </c>
      <c r="K122" s="35"/>
    </row>
    <row r="123" spans="1:11" s="5" customFormat="1" ht="22.5" customHeight="1">
      <c r="A123" s="78"/>
      <c r="B123" s="97"/>
      <c r="C123" s="98" t="s">
        <v>173</v>
      </c>
      <c r="D123" s="99"/>
      <c r="E123" s="60">
        <v>73333</v>
      </c>
      <c r="F123" s="60">
        <v>73333</v>
      </c>
      <c r="G123" s="79">
        <f t="shared" si="2"/>
        <v>14667</v>
      </c>
      <c r="H123" s="79">
        <f t="shared" si="3"/>
        <v>14667</v>
      </c>
      <c r="I123" s="80">
        <v>88000</v>
      </c>
      <c r="J123" s="80">
        <v>88000</v>
      </c>
      <c r="K123" s="35"/>
    </row>
    <row r="124" spans="1:11" s="5" customFormat="1" ht="39" customHeight="1">
      <c r="A124" s="78"/>
      <c r="B124" s="57" t="s">
        <v>135</v>
      </c>
      <c r="C124" s="102" t="s">
        <v>173</v>
      </c>
      <c r="D124" s="102"/>
      <c r="E124" s="60">
        <v>357000</v>
      </c>
      <c r="F124" s="60">
        <v>357000</v>
      </c>
      <c r="G124" s="79">
        <f t="shared" si="2"/>
        <v>71400</v>
      </c>
      <c r="H124" s="79">
        <f t="shared" si="3"/>
        <v>71400</v>
      </c>
      <c r="I124" s="80">
        <f t="shared" si="4"/>
        <v>428400</v>
      </c>
      <c r="J124" s="80">
        <f t="shared" si="5"/>
        <v>428400</v>
      </c>
      <c r="K124" s="35"/>
    </row>
    <row r="125" spans="1:11" s="5" customFormat="1" ht="39" customHeight="1">
      <c r="A125" s="78"/>
      <c r="B125" s="57" t="s">
        <v>136</v>
      </c>
      <c r="C125" s="102" t="s">
        <v>173</v>
      </c>
      <c r="D125" s="102"/>
      <c r="E125" s="60">
        <v>4291667</v>
      </c>
      <c r="F125" s="60">
        <v>4291667</v>
      </c>
      <c r="G125" s="79">
        <f t="shared" si="2"/>
        <v>858333</v>
      </c>
      <c r="H125" s="79">
        <f t="shared" si="3"/>
        <v>858333</v>
      </c>
      <c r="I125" s="80">
        <v>5150000</v>
      </c>
      <c r="J125" s="80">
        <v>5150000</v>
      </c>
      <c r="K125" s="35"/>
    </row>
    <row r="126" spans="1:11" s="5" customFormat="1" ht="39" customHeight="1">
      <c r="A126" s="78"/>
      <c r="B126" s="57" t="s">
        <v>137</v>
      </c>
      <c r="C126" s="102" t="s">
        <v>173</v>
      </c>
      <c r="D126" s="102"/>
      <c r="E126" s="60">
        <v>3125000</v>
      </c>
      <c r="F126" s="60">
        <v>3125000</v>
      </c>
      <c r="G126" s="79">
        <f t="shared" si="2"/>
        <v>625000</v>
      </c>
      <c r="H126" s="79">
        <f t="shared" si="3"/>
        <v>625000</v>
      </c>
      <c r="I126" s="80">
        <f t="shared" si="4"/>
        <v>3750000</v>
      </c>
      <c r="J126" s="80">
        <f t="shared" si="5"/>
        <v>3750000</v>
      </c>
      <c r="K126" s="35"/>
    </row>
    <row r="127" spans="1:11" s="5" customFormat="1" ht="39" customHeight="1">
      <c r="A127" s="78"/>
      <c r="B127" s="57" t="s">
        <v>138</v>
      </c>
      <c r="C127" s="102" t="s">
        <v>173</v>
      </c>
      <c r="D127" s="102"/>
      <c r="E127" s="60">
        <v>158333</v>
      </c>
      <c r="F127" s="60">
        <v>158333</v>
      </c>
      <c r="G127" s="79">
        <f t="shared" si="2"/>
        <v>31667</v>
      </c>
      <c r="H127" s="79">
        <f t="shared" si="3"/>
        <v>31667</v>
      </c>
      <c r="I127" s="80">
        <v>190000</v>
      </c>
      <c r="J127" s="80">
        <v>190000</v>
      </c>
      <c r="K127" s="35"/>
    </row>
    <row r="128" spans="1:11" s="5" customFormat="1" ht="39" customHeight="1">
      <c r="A128" s="78"/>
      <c r="B128" s="57" t="s">
        <v>139</v>
      </c>
      <c r="C128" s="102" t="s">
        <v>173</v>
      </c>
      <c r="D128" s="102"/>
      <c r="E128" s="60">
        <v>250000</v>
      </c>
      <c r="F128" s="60">
        <v>250000</v>
      </c>
      <c r="G128" s="79">
        <f t="shared" si="2"/>
        <v>50000</v>
      </c>
      <c r="H128" s="79">
        <f t="shared" si="3"/>
        <v>50000</v>
      </c>
      <c r="I128" s="80">
        <f t="shared" si="4"/>
        <v>300000</v>
      </c>
      <c r="J128" s="80">
        <f t="shared" si="5"/>
        <v>300000</v>
      </c>
      <c r="K128" s="35"/>
    </row>
    <row r="129" spans="1:11" s="5" customFormat="1" ht="39" customHeight="1">
      <c r="A129" s="78"/>
      <c r="B129" s="57" t="s">
        <v>140</v>
      </c>
      <c r="C129" s="100" t="s">
        <v>171</v>
      </c>
      <c r="D129" s="101"/>
      <c r="E129" s="60">
        <v>3880000</v>
      </c>
      <c r="F129" s="60">
        <v>3880000</v>
      </c>
      <c r="G129" s="79">
        <f t="shared" si="2"/>
        <v>776000</v>
      </c>
      <c r="H129" s="79">
        <f t="shared" si="3"/>
        <v>776000</v>
      </c>
      <c r="I129" s="80">
        <f t="shared" si="4"/>
        <v>4656000</v>
      </c>
      <c r="J129" s="80">
        <f t="shared" si="5"/>
        <v>4656000</v>
      </c>
      <c r="K129" s="35"/>
    </row>
    <row r="130" spans="1:11" s="5" customFormat="1" ht="39" customHeight="1">
      <c r="A130" s="78"/>
      <c r="B130" s="57" t="s">
        <v>141</v>
      </c>
      <c r="C130" s="100" t="s">
        <v>171</v>
      </c>
      <c r="D130" s="101"/>
      <c r="E130" s="60">
        <v>22002000</v>
      </c>
      <c r="F130" s="60">
        <v>22002000</v>
      </c>
      <c r="G130" s="79">
        <f t="shared" si="2"/>
        <v>4400400</v>
      </c>
      <c r="H130" s="79">
        <f t="shared" si="3"/>
        <v>4400400</v>
      </c>
      <c r="I130" s="80">
        <f t="shared" si="4"/>
        <v>26402400</v>
      </c>
      <c r="J130" s="80">
        <f t="shared" si="5"/>
        <v>26402400</v>
      </c>
      <c r="K130" s="35"/>
    </row>
    <row r="131" spans="1:11" s="5" customFormat="1" ht="39" customHeight="1">
      <c r="A131" s="78"/>
      <c r="B131" s="57" t="s">
        <v>142</v>
      </c>
      <c r="C131" s="102" t="s">
        <v>173</v>
      </c>
      <c r="D131" s="102"/>
      <c r="E131" s="60">
        <v>12500000</v>
      </c>
      <c r="F131" s="60">
        <v>12500000</v>
      </c>
      <c r="G131" s="79">
        <f t="shared" si="2"/>
        <v>2500000</v>
      </c>
      <c r="H131" s="79">
        <f t="shared" si="3"/>
        <v>2500000</v>
      </c>
      <c r="I131" s="80">
        <f t="shared" si="4"/>
        <v>15000000</v>
      </c>
      <c r="J131" s="80">
        <f t="shared" si="5"/>
        <v>15000000</v>
      </c>
      <c r="K131" s="35"/>
    </row>
    <row r="132" spans="1:11" s="5" customFormat="1" ht="39" customHeight="1">
      <c r="A132" s="78"/>
      <c r="B132" s="57" t="s">
        <v>143</v>
      </c>
      <c r="C132" s="100" t="s">
        <v>172</v>
      </c>
      <c r="D132" s="101"/>
      <c r="E132" s="42">
        <v>2695000</v>
      </c>
      <c r="F132" s="42">
        <v>2695000</v>
      </c>
      <c r="G132" s="79">
        <f t="shared" si="2"/>
        <v>539000</v>
      </c>
      <c r="H132" s="79">
        <f t="shared" si="3"/>
        <v>539000</v>
      </c>
      <c r="I132" s="80">
        <f t="shared" si="4"/>
        <v>3234000</v>
      </c>
      <c r="J132" s="80">
        <f t="shared" si="5"/>
        <v>3234000</v>
      </c>
      <c r="K132" s="35"/>
    </row>
    <row r="133" spans="1:11" s="5" customFormat="1" ht="39" customHeight="1">
      <c r="A133" s="78"/>
      <c r="B133" s="57" t="s">
        <v>144</v>
      </c>
      <c r="C133" s="98" t="s">
        <v>175</v>
      </c>
      <c r="D133" s="99"/>
      <c r="E133" s="60">
        <v>11450000</v>
      </c>
      <c r="F133" s="60">
        <v>11450000</v>
      </c>
      <c r="G133" s="79">
        <f t="shared" si="2"/>
        <v>0</v>
      </c>
      <c r="H133" s="79">
        <f t="shared" si="3"/>
        <v>0</v>
      </c>
      <c r="I133" s="60">
        <v>11450000</v>
      </c>
      <c r="J133" s="60">
        <v>11450000</v>
      </c>
      <c r="K133" s="35"/>
    </row>
    <row r="134" spans="1:11" s="5" customFormat="1" ht="23.25" customHeight="1">
      <c r="A134" s="78"/>
      <c r="B134" s="96" t="s">
        <v>145</v>
      </c>
      <c r="C134" s="98" t="s">
        <v>247</v>
      </c>
      <c r="D134" s="99"/>
      <c r="E134" s="60">
        <v>7875000</v>
      </c>
      <c r="F134" s="60">
        <v>7875000</v>
      </c>
      <c r="G134" s="79">
        <f t="shared" si="2"/>
        <v>1575000</v>
      </c>
      <c r="H134" s="79">
        <f t="shared" si="3"/>
        <v>1575000</v>
      </c>
      <c r="I134" s="80">
        <f t="shared" si="4"/>
        <v>9450000</v>
      </c>
      <c r="J134" s="80">
        <f t="shared" si="5"/>
        <v>9450000</v>
      </c>
      <c r="K134" s="35"/>
    </row>
    <row r="135" spans="1:11" s="5" customFormat="1" ht="23.25" customHeight="1">
      <c r="A135" s="78"/>
      <c r="B135" s="97"/>
      <c r="C135" s="100" t="s">
        <v>171</v>
      </c>
      <c r="D135" s="101"/>
      <c r="E135" s="60">
        <v>8201250</v>
      </c>
      <c r="F135" s="60">
        <v>8201250</v>
      </c>
      <c r="G135" s="79">
        <f t="shared" si="2"/>
        <v>1640250</v>
      </c>
      <c r="H135" s="79">
        <f t="shared" si="3"/>
        <v>1640250</v>
      </c>
      <c r="I135" s="80">
        <f t="shared" si="4"/>
        <v>9841500</v>
      </c>
      <c r="J135" s="80">
        <f t="shared" si="5"/>
        <v>9841500</v>
      </c>
      <c r="K135" s="35"/>
    </row>
    <row r="136" spans="1:11" s="5" customFormat="1" ht="39" customHeight="1">
      <c r="A136" s="78"/>
      <c r="B136" s="57" t="s">
        <v>146</v>
      </c>
      <c r="C136" s="100" t="s">
        <v>171</v>
      </c>
      <c r="D136" s="101"/>
      <c r="E136" s="60">
        <v>15800000</v>
      </c>
      <c r="F136" s="60">
        <v>15800000</v>
      </c>
      <c r="G136" s="79">
        <f t="shared" si="2"/>
        <v>3160000</v>
      </c>
      <c r="H136" s="79">
        <f t="shared" si="3"/>
        <v>3160000</v>
      </c>
      <c r="I136" s="80">
        <f t="shared" si="4"/>
        <v>18960000</v>
      </c>
      <c r="J136" s="80">
        <f t="shared" si="5"/>
        <v>18960000</v>
      </c>
      <c r="K136" s="35"/>
    </row>
    <row r="137" spans="1:11" s="5" customFormat="1" ht="39" customHeight="1">
      <c r="A137" s="78"/>
      <c r="B137" s="57" t="s">
        <v>147</v>
      </c>
      <c r="C137" s="100" t="s">
        <v>171</v>
      </c>
      <c r="D137" s="101"/>
      <c r="E137" s="60">
        <v>11410875</v>
      </c>
      <c r="F137" s="60">
        <v>11410875</v>
      </c>
      <c r="G137" s="79">
        <f t="shared" si="2"/>
        <v>2282175</v>
      </c>
      <c r="H137" s="79">
        <f t="shared" si="3"/>
        <v>2282175</v>
      </c>
      <c r="I137" s="80">
        <f t="shared" si="4"/>
        <v>13693050</v>
      </c>
      <c r="J137" s="80">
        <f t="shared" si="5"/>
        <v>13693050</v>
      </c>
      <c r="K137" s="35"/>
    </row>
    <row r="138" spans="1:11" s="5" customFormat="1" ht="39" customHeight="1">
      <c r="A138" s="78"/>
      <c r="B138" s="57" t="s">
        <v>148</v>
      </c>
      <c r="C138" s="100" t="s">
        <v>171</v>
      </c>
      <c r="D138" s="101"/>
      <c r="E138" s="60">
        <v>10462500</v>
      </c>
      <c r="F138" s="60">
        <v>10462500</v>
      </c>
      <c r="G138" s="79">
        <f t="shared" si="2"/>
        <v>2092500</v>
      </c>
      <c r="H138" s="79">
        <f t="shared" si="3"/>
        <v>2092500</v>
      </c>
      <c r="I138" s="80">
        <f t="shared" si="4"/>
        <v>12555000</v>
      </c>
      <c r="J138" s="80">
        <f t="shared" si="5"/>
        <v>12555000</v>
      </c>
      <c r="K138" s="35"/>
    </row>
    <row r="139" spans="1:11" s="5" customFormat="1" ht="39" customHeight="1">
      <c r="A139" s="78"/>
      <c r="B139" s="57" t="s">
        <v>149</v>
      </c>
      <c r="C139" s="100" t="s">
        <v>171</v>
      </c>
      <c r="D139" s="101"/>
      <c r="E139" s="60">
        <v>36817500</v>
      </c>
      <c r="F139" s="60">
        <v>36817500</v>
      </c>
      <c r="G139" s="79">
        <f t="shared" si="2"/>
        <v>7363500</v>
      </c>
      <c r="H139" s="79">
        <f t="shared" si="3"/>
        <v>7363500</v>
      </c>
      <c r="I139" s="80">
        <f t="shared" si="4"/>
        <v>44181000</v>
      </c>
      <c r="J139" s="80">
        <f t="shared" si="5"/>
        <v>44181000</v>
      </c>
      <c r="K139" s="35"/>
    </row>
    <row r="140" spans="1:11" s="5" customFormat="1" ht="39" customHeight="1">
      <c r="A140" s="78"/>
      <c r="B140" s="57" t="s">
        <v>150</v>
      </c>
      <c r="C140" s="100" t="s">
        <v>171</v>
      </c>
      <c r="D140" s="101"/>
      <c r="E140" s="60">
        <v>10117980</v>
      </c>
      <c r="F140" s="60">
        <v>10117980</v>
      </c>
      <c r="G140" s="79">
        <f t="shared" si="2"/>
        <v>2023596</v>
      </c>
      <c r="H140" s="79">
        <f t="shared" si="3"/>
        <v>2023596</v>
      </c>
      <c r="I140" s="80">
        <f t="shared" si="4"/>
        <v>12141576</v>
      </c>
      <c r="J140" s="80">
        <f t="shared" si="5"/>
        <v>12141576</v>
      </c>
      <c r="K140" s="35"/>
    </row>
    <row r="141" spans="1:11" s="5" customFormat="1" ht="39" customHeight="1">
      <c r="A141" s="78"/>
      <c r="B141" s="57" t="s">
        <v>151</v>
      </c>
      <c r="C141" s="100" t="s">
        <v>171</v>
      </c>
      <c r="D141" s="101"/>
      <c r="E141" s="60">
        <v>1509210</v>
      </c>
      <c r="F141" s="60">
        <v>1509210</v>
      </c>
      <c r="G141" s="79">
        <f t="shared" si="2"/>
        <v>301842</v>
      </c>
      <c r="H141" s="79">
        <f t="shared" si="3"/>
        <v>301842</v>
      </c>
      <c r="I141" s="80">
        <f t="shared" si="4"/>
        <v>1811052</v>
      </c>
      <c r="J141" s="80">
        <f t="shared" si="5"/>
        <v>1811052</v>
      </c>
      <c r="K141" s="35"/>
    </row>
    <row r="142" spans="1:11" s="5" customFormat="1" ht="39" customHeight="1">
      <c r="A142" s="78"/>
      <c r="B142" s="57" t="s">
        <v>152</v>
      </c>
      <c r="C142" s="100" t="s">
        <v>171</v>
      </c>
      <c r="D142" s="101"/>
      <c r="E142" s="60">
        <v>2676000</v>
      </c>
      <c r="F142" s="60">
        <v>2676000</v>
      </c>
      <c r="G142" s="79">
        <f t="shared" si="2"/>
        <v>535200</v>
      </c>
      <c r="H142" s="79">
        <f t="shared" si="3"/>
        <v>535200</v>
      </c>
      <c r="I142" s="80">
        <f t="shared" si="4"/>
        <v>3211200</v>
      </c>
      <c r="J142" s="80">
        <f t="shared" si="5"/>
        <v>3211200</v>
      </c>
      <c r="K142" s="35"/>
    </row>
    <row r="143" spans="1:11" s="5" customFormat="1" ht="16.5" customHeight="1">
      <c r="A143" s="78"/>
      <c r="B143" s="96" t="s">
        <v>153</v>
      </c>
      <c r="C143" s="100" t="s">
        <v>244</v>
      </c>
      <c r="D143" s="101"/>
      <c r="E143" s="60">
        <v>14625000</v>
      </c>
      <c r="F143" s="60">
        <v>14625000</v>
      </c>
      <c r="G143" s="79">
        <f t="shared" si="2"/>
        <v>2925000</v>
      </c>
      <c r="H143" s="79">
        <f t="shared" si="3"/>
        <v>2925000</v>
      </c>
      <c r="I143" s="80">
        <f t="shared" si="4"/>
        <v>17550000</v>
      </c>
      <c r="J143" s="80">
        <f t="shared" si="5"/>
        <v>17550000</v>
      </c>
      <c r="K143" s="35"/>
    </row>
    <row r="144" spans="1:11" s="5" customFormat="1" ht="16.5" customHeight="1">
      <c r="A144" s="78"/>
      <c r="B144" s="97"/>
      <c r="C144" s="100" t="s">
        <v>171</v>
      </c>
      <c r="D144" s="101"/>
      <c r="E144" s="60">
        <v>14700000</v>
      </c>
      <c r="F144" s="60">
        <v>14700000</v>
      </c>
      <c r="G144" s="79">
        <f t="shared" si="2"/>
        <v>2940000</v>
      </c>
      <c r="H144" s="79">
        <f t="shared" si="3"/>
        <v>2940000</v>
      </c>
      <c r="I144" s="80">
        <f t="shared" si="4"/>
        <v>17640000</v>
      </c>
      <c r="J144" s="80">
        <f t="shared" si="5"/>
        <v>17640000</v>
      </c>
      <c r="K144" s="35"/>
    </row>
    <row r="145" spans="1:11" s="5" customFormat="1" ht="39" customHeight="1">
      <c r="A145" s="78"/>
      <c r="B145" s="57" t="s">
        <v>154</v>
      </c>
      <c r="C145" s="102" t="s">
        <v>172</v>
      </c>
      <c r="D145" s="102"/>
      <c r="E145" s="60">
        <v>2250000</v>
      </c>
      <c r="F145" s="60">
        <v>2250000</v>
      </c>
      <c r="G145" s="79">
        <f t="shared" si="2"/>
        <v>450000</v>
      </c>
      <c r="H145" s="79">
        <f t="shared" si="3"/>
        <v>450000</v>
      </c>
      <c r="I145" s="80">
        <f t="shared" si="4"/>
        <v>2700000</v>
      </c>
      <c r="J145" s="80">
        <f t="shared" si="5"/>
        <v>2700000</v>
      </c>
      <c r="K145" s="35"/>
    </row>
    <row r="146" spans="1:11" s="5" customFormat="1" ht="39" customHeight="1">
      <c r="A146" s="78"/>
      <c r="B146" s="57" t="s">
        <v>155</v>
      </c>
      <c r="C146" s="100" t="s">
        <v>171</v>
      </c>
      <c r="D146" s="101"/>
      <c r="E146" s="60">
        <v>9320000</v>
      </c>
      <c r="F146" s="60">
        <v>9320000</v>
      </c>
      <c r="G146" s="79">
        <f t="shared" si="2"/>
        <v>1864000</v>
      </c>
      <c r="H146" s="79">
        <f t="shared" si="3"/>
        <v>1864000</v>
      </c>
      <c r="I146" s="80">
        <f t="shared" si="4"/>
        <v>11184000</v>
      </c>
      <c r="J146" s="80">
        <f t="shared" si="5"/>
        <v>11184000</v>
      </c>
      <c r="K146" s="35"/>
    </row>
    <row r="147" spans="1:11" s="5" customFormat="1" ht="39" customHeight="1">
      <c r="A147" s="78"/>
      <c r="B147" s="57" t="s">
        <v>156</v>
      </c>
      <c r="C147" s="100" t="s">
        <v>172</v>
      </c>
      <c r="D147" s="101"/>
      <c r="E147" s="60">
        <v>980000</v>
      </c>
      <c r="F147" s="60">
        <v>980000</v>
      </c>
      <c r="G147" s="79">
        <f t="shared" si="2"/>
        <v>196000</v>
      </c>
      <c r="H147" s="79">
        <f t="shared" si="3"/>
        <v>196000</v>
      </c>
      <c r="I147" s="80">
        <f t="shared" si="4"/>
        <v>1176000</v>
      </c>
      <c r="J147" s="80">
        <f t="shared" si="5"/>
        <v>1176000</v>
      </c>
      <c r="K147" s="35"/>
    </row>
    <row r="148" spans="1:11" s="5" customFormat="1" ht="18.75" customHeight="1">
      <c r="A148" s="78"/>
      <c r="B148" s="96" t="s">
        <v>157</v>
      </c>
      <c r="C148" s="102" t="s">
        <v>173</v>
      </c>
      <c r="D148" s="102"/>
      <c r="E148" s="60">
        <v>861667</v>
      </c>
      <c r="F148" s="60">
        <v>861667</v>
      </c>
      <c r="G148" s="79">
        <f t="shared" si="2"/>
        <v>172333</v>
      </c>
      <c r="H148" s="79">
        <f t="shared" si="3"/>
        <v>172333</v>
      </c>
      <c r="I148" s="80">
        <v>1034000</v>
      </c>
      <c r="J148" s="80">
        <v>1034000</v>
      </c>
      <c r="K148" s="35"/>
    </row>
    <row r="149" spans="1:11" s="5" customFormat="1" ht="18.75" customHeight="1">
      <c r="A149" s="78"/>
      <c r="B149" s="97"/>
      <c r="C149" s="102" t="s">
        <v>245</v>
      </c>
      <c r="D149" s="102"/>
      <c r="E149" s="60">
        <v>1034000</v>
      </c>
      <c r="F149" s="60">
        <v>1034000</v>
      </c>
      <c r="G149" s="79">
        <f t="shared" si="2"/>
        <v>206800</v>
      </c>
      <c r="H149" s="79">
        <f t="shared" si="3"/>
        <v>206800</v>
      </c>
      <c r="I149" s="80">
        <f t="shared" si="4"/>
        <v>1240800</v>
      </c>
      <c r="J149" s="80">
        <f t="shared" si="5"/>
        <v>1240800</v>
      </c>
      <c r="K149" s="35"/>
    </row>
    <row r="150" spans="1:11" s="5" customFormat="1" ht="39" customHeight="1">
      <c r="A150" s="78"/>
      <c r="B150" s="57" t="s">
        <v>158</v>
      </c>
      <c r="C150" s="100" t="s">
        <v>171</v>
      </c>
      <c r="D150" s="101"/>
      <c r="E150" s="60">
        <v>2246000</v>
      </c>
      <c r="F150" s="60">
        <v>2246000</v>
      </c>
      <c r="G150" s="79">
        <f t="shared" si="2"/>
        <v>449200</v>
      </c>
      <c r="H150" s="79">
        <f t="shared" si="3"/>
        <v>449200</v>
      </c>
      <c r="I150" s="80">
        <f t="shared" si="4"/>
        <v>2695200</v>
      </c>
      <c r="J150" s="80">
        <f t="shared" si="5"/>
        <v>2695200</v>
      </c>
      <c r="K150" s="35"/>
    </row>
    <row r="151" spans="1:11" s="5" customFormat="1" ht="21" customHeight="1">
      <c r="A151" s="78"/>
      <c r="B151" s="96" t="s">
        <v>159</v>
      </c>
      <c r="C151" s="98" t="s">
        <v>247</v>
      </c>
      <c r="D151" s="99"/>
      <c r="E151" s="60">
        <v>26650000</v>
      </c>
      <c r="F151" s="60">
        <v>26650000</v>
      </c>
      <c r="G151" s="79">
        <f t="shared" si="2"/>
        <v>5330000</v>
      </c>
      <c r="H151" s="79">
        <f t="shared" si="3"/>
        <v>5330000</v>
      </c>
      <c r="I151" s="80">
        <f t="shared" si="4"/>
        <v>31980000</v>
      </c>
      <c r="J151" s="80">
        <f t="shared" si="5"/>
        <v>31980000</v>
      </c>
      <c r="K151" s="35"/>
    </row>
    <row r="152" spans="1:11" s="5" customFormat="1" ht="21" customHeight="1">
      <c r="A152" s="78"/>
      <c r="B152" s="97"/>
      <c r="C152" s="100" t="s">
        <v>171</v>
      </c>
      <c r="D152" s="101"/>
      <c r="E152" s="60">
        <v>28067000</v>
      </c>
      <c r="F152" s="60">
        <v>28067000</v>
      </c>
      <c r="G152" s="79">
        <f t="shared" si="2"/>
        <v>5613400</v>
      </c>
      <c r="H152" s="79">
        <f t="shared" si="3"/>
        <v>5613400</v>
      </c>
      <c r="I152" s="80">
        <f t="shared" si="4"/>
        <v>33680400</v>
      </c>
      <c r="J152" s="80">
        <f t="shared" si="5"/>
        <v>33680400</v>
      </c>
      <c r="K152" s="35"/>
    </row>
    <row r="153" spans="1:11" s="5" customFormat="1" ht="39" customHeight="1">
      <c r="A153" s="78"/>
      <c r="B153" s="57" t="s">
        <v>160</v>
      </c>
      <c r="C153" s="102" t="s">
        <v>174</v>
      </c>
      <c r="D153" s="102"/>
      <c r="E153" s="60">
        <v>12450000</v>
      </c>
      <c r="F153" s="60">
        <v>12450000</v>
      </c>
      <c r="G153" s="79">
        <f t="shared" si="2"/>
        <v>2490000</v>
      </c>
      <c r="H153" s="79">
        <f t="shared" si="3"/>
        <v>2490000</v>
      </c>
      <c r="I153" s="80">
        <f t="shared" si="4"/>
        <v>14940000</v>
      </c>
      <c r="J153" s="80">
        <f t="shared" si="5"/>
        <v>14940000</v>
      </c>
      <c r="K153" s="35"/>
    </row>
    <row r="154" spans="1:11" s="5" customFormat="1" ht="39" customHeight="1">
      <c r="A154" s="78"/>
      <c r="B154" s="57" t="s">
        <v>161</v>
      </c>
      <c r="C154" s="102" t="s">
        <v>174</v>
      </c>
      <c r="D154" s="102"/>
      <c r="E154" s="60">
        <v>6950000</v>
      </c>
      <c r="F154" s="60">
        <v>6950000</v>
      </c>
      <c r="G154" s="79">
        <f t="shared" si="2"/>
        <v>1390000</v>
      </c>
      <c r="H154" s="79">
        <f t="shared" si="3"/>
        <v>1390000</v>
      </c>
      <c r="I154" s="80">
        <f t="shared" si="4"/>
        <v>8340000</v>
      </c>
      <c r="J154" s="80">
        <f t="shared" si="5"/>
        <v>8340000</v>
      </c>
      <c r="K154" s="35"/>
    </row>
    <row r="155" spans="1:11" s="5" customFormat="1" ht="39" customHeight="1">
      <c r="A155" s="78"/>
      <c r="B155" s="57" t="s">
        <v>162</v>
      </c>
      <c r="C155" s="102" t="s">
        <v>174</v>
      </c>
      <c r="D155" s="102"/>
      <c r="E155" s="60">
        <v>18625000</v>
      </c>
      <c r="F155" s="60">
        <v>18625000</v>
      </c>
      <c r="G155" s="79">
        <f t="shared" si="2"/>
        <v>3725000</v>
      </c>
      <c r="H155" s="79">
        <f t="shared" si="3"/>
        <v>3725000</v>
      </c>
      <c r="I155" s="80">
        <f t="shared" si="4"/>
        <v>22350000</v>
      </c>
      <c r="J155" s="80">
        <f t="shared" si="5"/>
        <v>22350000</v>
      </c>
      <c r="K155" s="35"/>
    </row>
    <row r="156" spans="1:11" s="5" customFormat="1" ht="39" customHeight="1">
      <c r="A156" s="78"/>
      <c r="B156" s="57" t="s">
        <v>163</v>
      </c>
      <c r="C156" s="102" t="s">
        <v>174</v>
      </c>
      <c r="D156" s="102"/>
      <c r="E156" s="60">
        <v>3875000</v>
      </c>
      <c r="F156" s="60">
        <v>3875000</v>
      </c>
      <c r="G156" s="79">
        <f t="shared" si="2"/>
        <v>775000</v>
      </c>
      <c r="H156" s="79">
        <f t="shared" si="3"/>
        <v>775000</v>
      </c>
      <c r="I156" s="80">
        <f t="shared" ref="I156:I167" si="6">E156/10*12</f>
        <v>4650000</v>
      </c>
      <c r="J156" s="80">
        <f t="shared" ref="J156:J167" si="7">F156/10*12</f>
        <v>4650000</v>
      </c>
      <c r="K156" s="35"/>
    </row>
    <row r="157" spans="1:11" s="5" customFormat="1" ht="26.25" customHeight="1">
      <c r="A157" s="78"/>
      <c r="B157" s="96" t="s">
        <v>164</v>
      </c>
      <c r="C157" s="102" t="s">
        <v>246</v>
      </c>
      <c r="D157" s="102"/>
      <c r="E157" s="60">
        <v>70000</v>
      </c>
      <c r="F157" s="60">
        <v>70000</v>
      </c>
      <c r="G157" s="79">
        <f t="shared" si="2"/>
        <v>14000</v>
      </c>
      <c r="H157" s="79">
        <f t="shared" si="3"/>
        <v>14000</v>
      </c>
      <c r="I157" s="80">
        <f t="shared" si="6"/>
        <v>84000</v>
      </c>
      <c r="J157" s="80">
        <f t="shared" si="7"/>
        <v>84000</v>
      </c>
      <c r="K157" s="35"/>
    </row>
    <row r="158" spans="1:11" s="5" customFormat="1" ht="26.25" customHeight="1">
      <c r="A158" s="78"/>
      <c r="B158" s="97"/>
      <c r="C158" s="98" t="s">
        <v>173</v>
      </c>
      <c r="D158" s="99"/>
      <c r="E158" s="60">
        <v>150000</v>
      </c>
      <c r="F158" s="60">
        <v>150000</v>
      </c>
      <c r="G158" s="79">
        <f t="shared" si="2"/>
        <v>30000</v>
      </c>
      <c r="H158" s="79">
        <f t="shared" si="3"/>
        <v>30000</v>
      </c>
      <c r="I158" s="80">
        <f t="shared" si="6"/>
        <v>180000</v>
      </c>
      <c r="J158" s="80">
        <f t="shared" si="7"/>
        <v>180000</v>
      </c>
      <c r="K158" s="35"/>
    </row>
    <row r="159" spans="1:11" s="5" customFormat="1" ht="22.5" customHeight="1">
      <c r="A159" s="78"/>
      <c r="B159" s="96" t="s">
        <v>165</v>
      </c>
      <c r="C159" s="102" t="s">
        <v>246</v>
      </c>
      <c r="D159" s="102"/>
      <c r="E159" s="60">
        <v>100668.33</v>
      </c>
      <c r="F159" s="60">
        <v>100668.33</v>
      </c>
      <c r="G159" s="79">
        <f t="shared" si="2"/>
        <v>20133.669999999998</v>
      </c>
      <c r="H159" s="79">
        <f t="shared" si="3"/>
        <v>20133.669999999998</v>
      </c>
      <c r="I159" s="80">
        <v>120802</v>
      </c>
      <c r="J159" s="80">
        <v>120802</v>
      </c>
      <c r="K159" s="35"/>
    </row>
    <row r="160" spans="1:11" s="5" customFormat="1" ht="21" customHeight="1">
      <c r="A160" s="78"/>
      <c r="B160" s="97"/>
      <c r="C160" s="98" t="s">
        <v>173</v>
      </c>
      <c r="D160" s="99"/>
      <c r="E160" s="60">
        <v>296083</v>
      </c>
      <c r="F160" s="60">
        <v>296083</v>
      </c>
      <c r="G160" s="79">
        <f t="shared" si="2"/>
        <v>59217</v>
      </c>
      <c r="H160" s="79">
        <f t="shared" si="3"/>
        <v>59217</v>
      </c>
      <c r="I160" s="80">
        <v>355300</v>
      </c>
      <c r="J160" s="80">
        <v>355300</v>
      </c>
      <c r="K160" s="35"/>
    </row>
    <row r="161" spans="1:11" s="5" customFormat="1" ht="36.75" customHeight="1">
      <c r="A161" s="78"/>
      <c r="B161" s="57" t="s">
        <v>166</v>
      </c>
      <c r="C161" s="102" t="s">
        <v>173</v>
      </c>
      <c r="D161" s="102"/>
      <c r="E161" s="60">
        <v>195160</v>
      </c>
      <c r="F161" s="60">
        <v>195160</v>
      </c>
      <c r="G161" s="79">
        <f t="shared" si="2"/>
        <v>39032</v>
      </c>
      <c r="H161" s="79">
        <f t="shared" si="3"/>
        <v>39032</v>
      </c>
      <c r="I161" s="80">
        <f t="shared" si="6"/>
        <v>234192</v>
      </c>
      <c r="J161" s="80">
        <f t="shared" si="7"/>
        <v>234192</v>
      </c>
      <c r="K161" s="35"/>
    </row>
    <row r="162" spans="1:11" s="5" customFormat="1" ht="36.75" customHeight="1">
      <c r="A162" s="78"/>
      <c r="B162" s="57" t="s">
        <v>167</v>
      </c>
      <c r="C162" s="102" t="s">
        <v>173</v>
      </c>
      <c r="D162" s="102"/>
      <c r="E162" s="60">
        <v>3025000</v>
      </c>
      <c r="F162" s="60">
        <v>3025000</v>
      </c>
      <c r="G162" s="79">
        <f t="shared" si="2"/>
        <v>605000</v>
      </c>
      <c r="H162" s="79">
        <f t="shared" si="3"/>
        <v>605000</v>
      </c>
      <c r="I162" s="80">
        <f t="shared" si="6"/>
        <v>3630000</v>
      </c>
      <c r="J162" s="80">
        <f t="shared" si="7"/>
        <v>3630000</v>
      </c>
      <c r="K162" s="35"/>
    </row>
    <row r="163" spans="1:11" s="5" customFormat="1" ht="24" customHeight="1">
      <c r="A163" s="78"/>
      <c r="B163" s="96" t="s">
        <v>168</v>
      </c>
      <c r="C163" s="100" t="s">
        <v>172</v>
      </c>
      <c r="D163" s="101"/>
      <c r="E163" s="60">
        <v>3464000</v>
      </c>
      <c r="F163" s="60">
        <v>3464000</v>
      </c>
      <c r="G163" s="79">
        <f t="shared" si="2"/>
        <v>692800</v>
      </c>
      <c r="H163" s="79">
        <f t="shared" si="3"/>
        <v>692800</v>
      </c>
      <c r="I163" s="80">
        <f t="shared" si="6"/>
        <v>4156800</v>
      </c>
      <c r="J163" s="80">
        <f t="shared" si="7"/>
        <v>4156800</v>
      </c>
      <c r="K163" s="35"/>
    </row>
    <row r="164" spans="1:11" s="5" customFormat="1" ht="24" customHeight="1">
      <c r="A164" s="78"/>
      <c r="B164" s="97"/>
      <c r="C164" s="100" t="s">
        <v>171</v>
      </c>
      <c r="D164" s="101"/>
      <c r="E164" s="60">
        <v>3818000</v>
      </c>
      <c r="F164" s="60">
        <v>3818000</v>
      </c>
      <c r="G164" s="79">
        <f t="shared" si="2"/>
        <v>763600</v>
      </c>
      <c r="H164" s="79">
        <f t="shared" si="3"/>
        <v>763600</v>
      </c>
      <c r="I164" s="80">
        <f t="shared" si="6"/>
        <v>4581600</v>
      </c>
      <c r="J164" s="80">
        <f t="shared" si="7"/>
        <v>4581600</v>
      </c>
      <c r="K164" s="35"/>
    </row>
    <row r="165" spans="1:11" s="5" customFormat="1" ht="19.5" customHeight="1">
      <c r="A165" s="78"/>
      <c r="B165" s="96" t="s">
        <v>169</v>
      </c>
      <c r="C165" s="100" t="s">
        <v>171</v>
      </c>
      <c r="D165" s="101"/>
      <c r="E165" s="60">
        <v>3880000</v>
      </c>
      <c r="F165" s="60">
        <v>3880000</v>
      </c>
      <c r="G165" s="79">
        <f t="shared" si="2"/>
        <v>776000</v>
      </c>
      <c r="H165" s="79">
        <f t="shared" si="3"/>
        <v>776000</v>
      </c>
      <c r="I165" s="80">
        <f t="shared" si="6"/>
        <v>4656000</v>
      </c>
      <c r="J165" s="80">
        <f t="shared" si="7"/>
        <v>4656000</v>
      </c>
      <c r="K165" s="35"/>
    </row>
    <row r="166" spans="1:11" s="5" customFormat="1" ht="19.5" customHeight="1">
      <c r="A166" s="78"/>
      <c r="B166" s="97"/>
      <c r="C166" s="100" t="s">
        <v>172</v>
      </c>
      <c r="D166" s="101"/>
      <c r="E166" s="60">
        <v>3920000</v>
      </c>
      <c r="F166" s="60">
        <v>3920000</v>
      </c>
      <c r="G166" s="79">
        <f t="shared" si="2"/>
        <v>784000</v>
      </c>
      <c r="H166" s="79">
        <f t="shared" si="3"/>
        <v>784000</v>
      </c>
      <c r="I166" s="80">
        <f t="shared" si="6"/>
        <v>4704000</v>
      </c>
      <c r="J166" s="80">
        <f t="shared" si="7"/>
        <v>4704000</v>
      </c>
      <c r="K166" s="35"/>
    </row>
    <row r="167" spans="1:11" s="5" customFormat="1" ht="35.25" customHeight="1">
      <c r="A167" s="78"/>
      <c r="B167" s="57" t="s">
        <v>170</v>
      </c>
      <c r="C167" s="100" t="s">
        <v>171</v>
      </c>
      <c r="D167" s="101"/>
      <c r="E167" s="60">
        <v>14668000</v>
      </c>
      <c r="F167" s="60">
        <v>14668000</v>
      </c>
      <c r="G167" s="79">
        <f t="shared" si="2"/>
        <v>2933600</v>
      </c>
      <c r="H167" s="79">
        <f t="shared" si="3"/>
        <v>2933600</v>
      </c>
      <c r="I167" s="80">
        <f t="shared" si="6"/>
        <v>17601600</v>
      </c>
      <c r="J167" s="80">
        <f t="shared" si="7"/>
        <v>17601600</v>
      </c>
      <c r="K167" s="35"/>
    </row>
    <row r="168" spans="1:11" ht="21" customHeight="1">
      <c r="A168" s="76"/>
      <c r="B168" s="157" t="s">
        <v>32</v>
      </c>
      <c r="C168" s="164"/>
      <c r="D168" s="165"/>
      <c r="E168" s="134" t="s">
        <v>176</v>
      </c>
      <c r="F168" s="135"/>
      <c r="G168" s="135"/>
      <c r="H168" s="135"/>
      <c r="I168" s="135"/>
      <c r="J168" s="136"/>
    </row>
    <row r="169" spans="1:11" ht="16.5" customHeight="1">
      <c r="B169" s="112"/>
      <c r="C169" s="113"/>
      <c r="D169" s="113"/>
      <c r="E169" s="113"/>
      <c r="F169" s="113"/>
      <c r="G169" s="113"/>
      <c r="H169" s="113"/>
      <c r="I169" s="113"/>
      <c r="J169" s="114"/>
    </row>
    <row r="170" spans="1:11" ht="16.5" customHeight="1">
      <c r="B170" s="137" t="s">
        <v>33</v>
      </c>
      <c r="C170" s="138"/>
      <c r="D170" s="138"/>
      <c r="E170" s="138"/>
      <c r="F170" s="138"/>
      <c r="G170" s="138"/>
      <c r="H170" s="138"/>
      <c r="I170" s="138"/>
      <c r="J170" s="139"/>
    </row>
    <row r="171" spans="1:11" ht="14.25" customHeight="1">
      <c r="B171" s="166" t="s">
        <v>36</v>
      </c>
      <c r="C171" s="159" t="s">
        <v>35</v>
      </c>
      <c r="D171" s="137" t="s">
        <v>34</v>
      </c>
      <c r="E171" s="138"/>
      <c r="F171" s="138"/>
      <c r="G171" s="138"/>
      <c r="H171" s="138"/>
      <c r="I171" s="138"/>
      <c r="J171" s="139"/>
    </row>
    <row r="172" spans="1:11" ht="98.25" customHeight="1">
      <c r="B172" s="166"/>
      <c r="C172" s="160"/>
      <c r="D172" s="22" t="s">
        <v>37</v>
      </c>
      <c r="E172" s="4" t="s">
        <v>38</v>
      </c>
      <c r="F172" s="19" t="s">
        <v>79</v>
      </c>
      <c r="G172" s="20" t="s">
        <v>40</v>
      </c>
      <c r="H172" s="3" t="s">
        <v>39</v>
      </c>
      <c r="I172" s="150" t="s">
        <v>41</v>
      </c>
      <c r="J172" s="161"/>
    </row>
    <row r="173" spans="1:11" ht="16.5" customHeight="1">
      <c r="B173" s="12"/>
      <c r="C173" s="10"/>
      <c r="D173" s="9"/>
      <c r="E173" s="9"/>
      <c r="F173" s="11"/>
      <c r="G173" s="18"/>
      <c r="H173" s="8"/>
      <c r="I173" s="162"/>
      <c r="J173" s="163"/>
    </row>
    <row r="174" spans="1:11" ht="16.5" customHeight="1">
      <c r="B174" s="115" t="s">
        <v>85</v>
      </c>
      <c r="C174" s="116"/>
      <c r="D174" s="116"/>
      <c r="E174" s="116"/>
      <c r="F174" s="116"/>
      <c r="G174" s="116"/>
      <c r="H174" s="116"/>
      <c r="I174" s="116"/>
      <c r="J174" s="117"/>
    </row>
    <row r="175" spans="1:11" ht="16.5" customHeight="1">
      <c r="B175" s="153" t="s">
        <v>32</v>
      </c>
      <c r="C175" s="155"/>
      <c r="D175" s="150" t="s">
        <v>110</v>
      </c>
      <c r="E175" s="151"/>
      <c r="F175" s="151"/>
      <c r="G175" s="151"/>
      <c r="H175" s="151"/>
      <c r="I175" s="151"/>
      <c r="J175" s="152"/>
    </row>
    <row r="176" spans="1:11" ht="16.5" customHeight="1">
      <c r="B176" s="123"/>
      <c r="C176" s="124"/>
      <c r="D176" s="124"/>
      <c r="E176" s="124"/>
      <c r="F176" s="124"/>
      <c r="G176" s="124"/>
      <c r="H176" s="124"/>
      <c r="I176" s="124"/>
      <c r="J176" s="125"/>
    </row>
    <row r="177" spans="2:11" ht="18.75" customHeight="1">
      <c r="B177" s="132" t="s">
        <v>86</v>
      </c>
      <c r="C177" s="132"/>
      <c r="D177" s="132"/>
      <c r="E177" s="132"/>
      <c r="F177" s="105" t="s">
        <v>311</v>
      </c>
      <c r="G177" s="105"/>
      <c r="H177" s="105"/>
      <c r="I177" s="105"/>
      <c r="J177" s="105"/>
    </row>
    <row r="178" spans="2:11" ht="21" customHeight="1">
      <c r="B178" s="132" t="s">
        <v>87</v>
      </c>
      <c r="C178" s="132"/>
      <c r="D178" s="132"/>
      <c r="E178" s="132"/>
      <c r="F178" s="133" t="s">
        <v>88</v>
      </c>
      <c r="G178" s="133"/>
      <c r="H178" s="133"/>
      <c r="I178" s="133"/>
      <c r="J178" s="24" t="s">
        <v>89</v>
      </c>
    </row>
    <row r="179" spans="2:11" ht="21" customHeight="1">
      <c r="B179" s="132"/>
      <c r="C179" s="132"/>
      <c r="D179" s="132"/>
      <c r="E179" s="132"/>
      <c r="F179" s="105" t="s">
        <v>312</v>
      </c>
      <c r="G179" s="105"/>
      <c r="H179" s="105"/>
      <c r="I179" s="105"/>
      <c r="J179" s="81" t="s">
        <v>315</v>
      </c>
    </row>
    <row r="180" spans="2:11" ht="24" customHeight="1">
      <c r="B180" s="132" t="s">
        <v>90</v>
      </c>
      <c r="C180" s="132"/>
      <c r="D180" s="132"/>
      <c r="E180" s="132"/>
      <c r="F180" s="105" t="s">
        <v>313</v>
      </c>
      <c r="G180" s="105"/>
      <c r="H180" s="105"/>
      <c r="I180" s="105"/>
      <c r="J180" s="105"/>
    </row>
    <row r="181" spans="2:11" ht="30" customHeight="1">
      <c r="B181" s="132" t="s">
        <v>91</v>
      </c>
      <c r="C181" s="132"/>
      <c r="D181" s="132"/>
      <c r="E181" s="132"/>
      <c r="F181" s="105" t="s">
        <v>314</v>
      </c>
      <c r="G181" s="105"/>
      <c r="H181" s="105"/>
      <c r="I181" s="105"/>
      <c r="J181" s="105"/>
    </row>
    <row r="182" spans="2:11" ht="16.5" customHeight="1">
      <c r="B182" s="132" t="s">
        <v>92</v>
      </c>
      <c r="C182" s="132"/>
      <c r="D182" s="132"/>
      <c r="E182" s="132"/>
      <c r="F182" s="105" t="s">
        <v>316</v>
      </c>
      <c r="G182" s="105"/>
      <c r="H182" s="105"/>
      <c r="I182" s="105"/>
      <c r="J182" s="105"/>
    </row>
    <row r="183" spans="2:11" ht="14.25" customHeight="1">
      <c r="B183" s="123"/>
      <c r="C183" s="124"/>
      <c r="D183" s="124"/>
      <c r="E183" s="124"/>
      <c r="F183" s="124"/>
      <c r="G183" s="124"/>
      <c r="H183" s="124"/>
      <c r="I183" s="124"/>
      <c r="J183" s="125"/>
    </row>
    <row r="184" spans="2:11" s="5" customFormat="1" ht="15" customHeight="1">
      <c r="B184" s="185" t="s">
        <v>2</v>
      </c>
      <c r="C184" s="185" t="s">
        <v>42</v>
      </c>
      <c r="D184" s="137" t="s">
        <v>43</v>
      </c>
      <c r="E184" s="138"/>
      <c r="F184" s="138"/>
      <c r="G184" s="138"/>
      <c r="H184" s="138"/>
      <c r="I184" s="138"/>
      <c r="J184" s="139"/>
      <c r="K184" s="35"/>
    </row>
    <row r="185" spans="2:11" s="5" customFormat="1" ht="15" customHeight="1">
      <c r="B185" s="186"/>
      <c r="C185" s="186"/>
      <c r="D185" s="181" t="s">
        <v>44</v>
      </c>
      <c r="E185" s="182"/>
      <c r="F185" s="126" t="s">
        <v>45</v>
      </c>
      <c r="G185" s="126" t="s">
        <v>46</v>
      </c>
      <c r="H185" s="126" t="s">
        <v>47</v>
      </c>
      <c r="I185" s="157" t="s">
        <v>48</v>
      </c>
      <c r="J185" s="136"/>
      <c r="K185" s="35"/>
    </row>
    <row r="186" spans="2:11" s="5" customFormat="1" ht="15" customHeight="1">
      <c r="B186" s="186"/>
      <c r="C186" s="186"/>
      <c r="D186" s="183"/>
      <c r="E186" s="184"/>
      <c r="F186" s="127"/>
      <c r="G186" s="127"/>
      <c r="H186" s="127"/>
      <c r="I186" s="137" t="s">
        <v>25</v>
      </c>
      <c r="J186" s="139"/>
      <c r="K186" s="35"/>
    </row>
    <row r="187" spans="2:11" s="5" customFormat="1" ht="15" customHeight="1">
      <c r="B187" s="187"/>
      <c r="C187" s="187"/>
      <c r="D187" s="134"/>
      <c r="E187" s="165"/>
      <c r="F187" s="158"/>
      <c r="G187" s="158"/>
      <c r="H187" s="158"/>
      <c r="I187" s="26" t="s">
        <v>84</v>
      </c>
      <c r="J187" s="26" t="s">
        <v>28</v>
      </c>
      <c r="K187" s="35"/>
    </row>
    <row r="188" spans="2:11" s="5" customFormat="1" ht="15" customHeight="1">
      <c r="B188" s="88" t="s">
        <v>49</v>
      </c>
      <c r="C188" s="126" t="s">
        <v>177</v>
      </c>
      <c r="D188" s="128" t="s">
        <v>319</v>
      </c>
      <c r="E188" s="129"/>
      <c r="F188" s="108" t="s">
        <v>316</v>
      </c>
      <c r="G188" s="108" t="s">
        <v>320</v>
      </c>
      <c r="H188" s="110"/>
      <c r="I188" s="106" t="s">
        <v>317</v>
      </c>
      <c r="J188" s="107"/>
      <c r="K188" s="35"/>
    </row>
    <row r="189" spans="2:11" s="5" customFormat="1" ht="15" customHeight="1">
      <c r="B189" s="205">
        <v>4</v>
      </c>
      <c r="C189" s="127"/>
      <c r="D189" s="130"/>
      <c r="E189" s="131"/>
      <c r="F189" s="109"/>
      <c r="G189" s="109"/>
      <c r="H189" s="111"/>
      <c r="I189" s="68">
        <v>18225000</v>
      </c>
      <c r="J189" s="87">
        <f>I189</f>
        <v>18225000</v>
      </c>
      <c r="K189" s="35"/>
    </row>
    <row r="190" spans="2:11" s="5" customFormat="1" ht="15" customHeight="1">
      <c r="B190" s="205">
        <v>5</v>
      </c>
      <c r="C190" s="127"/>
      <c r="D190" s="130"/>
      <c r="E190" s="131"/>
      <c r="F190" s="109"/>
      <c r="G190" s="109"/>
      <c r="H190" s="111"/>
      <c r="I190" s="68">
        <v>12324000</v>
      </c>
      <c r="J190" s="87">
        <f t="shared" ref="J190:J197" si="8">I190</f>
        <v>12324000</v>
      </c>
      <c r="K190" s="35"/>
    </row>
    <row r="191" spans="2:11" s="5" customFormat="1" ht="15" customHeight="1">
      <c r="B191" s="205">
        <v>6</v>
      </c>
      <c r="C191" s="127"/>
      <c r="D191" s="130"/>
      <c r="E191" s="131"/>
      <c r="F191" s="109"/>
      <c r="G191" s="109"/>
      <c r="H191" s="111"/>
      <c r="I191" s="68">
        <v>14490000</v>
      </c>
      <c r="J191" s="87">
        <f t="shared" si="8"/>
        <v>14490000</v>
      </c>
      <c r="K191" s="35"/>
    </row>
    <row r="192" spans="2:11" s="5" customFormat="1" ht="15" customHeight="1">
      <c r="B192" s="205">
        <v>7</v>
      </c>
      <c r="C192" s="127"/>
      <c r="D192" s="130"/>
      <c r="E192" s="131"/>
      <c r="F192" s="109"/>
      <c r="G192" s="109"/>
      <c r="H192" s="111"/>
      <c r="I192" s="68">
        <v>50071800</v>
      </c>
      <c r="J192" s="87">
        <f t="shared" si="8"/>
        <v>50071800</v>
      </c>
      <c r="K192" s="35"/>
    </row>
    <row r="193" spans="2:11" s="5" customFormat="1" ht="15" customHeight="1">
      <c r="B193" s="205">
        <v>8</v>
      </c>
      <c r="C193" s="127"/>
      <c r="D193" s="130"/>
      <c r="E193" s="131"/>
      <c r="F193" s="109"/>
      <c r="G193" s="109"/>
      <c r="H193" s="111"/>
      <c r="I193" s="68">
        <v>3211200</v>
      </c>
      <c r="J193" s="87">
        <f t="shared" si="8"/>
        <v>3211200</v>
      </c>
      <c r="K193" s="35"/>
    </row>
    <row r="194" spans="2:11" s="5" customFormat="1" ht="15" customHeight="1">
      <c r="B194" s="205">
        <v>14</v>
      </c>
      <c r="C194" s="127"/>
      <c r="D194" s="130"/>
      <c r="E194" s="131"/>
      <c r="F194" s="109"/>
      <c r="G194" s="109"/>
      <c r="H194" s="111"/>
      <c r="I194" s="68">
        <v>16171200</v>
      </c>
      <c r="J194" s="87">
        <f t="shared" si="8"/>
        <v>16171200</v>
      </c>
      <c r="K194" s="35"/>
    </row>
    <row r="195" spans="2:11" s="5" customFormat="1" ht="15" customHeight="1">
      <c r="B195" s="205">
        <v>15</v>
      </c>
      <c r="C195" s="127"/>
      <c r="D195" s="130"/>
      <c r="E195" s="131"/>
      <c r="F195" s="109"/>
      <c r="G195" s="109"/>
      <c r="H195" s="111"/>
      <c r="I195" s="68">
        <v>42618660</v>
      </c>
      <c r="J195" s="87">
        <f t="shared" si="8"/>
        <v>42618660</v>
      </c>
      <c r="K195" s="35"/>
    </row>
    <row r="196" spans="2:11" s="5" customFormat="1" ht="15" customHeight="1">
      <c r="B196" s="205">
        <v>31</v>
      </c>
      <c r="C196" s="127"/>
      <c r="D196" s="130"/>
      <c r="E196" s="131"/>
      <c r="F196" s="109"/>
      <c r="G196" s="109"/>
      <c r="H196" s="111"/>
      <c r="I196" s="68">
        <v>4656000</v>
      </c>
      <c r="J196" s="87">
        <f t="shared" si="8"/>
        <v>4656000</v>
      </c>
      <c r="K196" s="35"/>
    </row>
    <row r="197" spans="2:11" s="5" customFormat="1" ht="15" customHeight="1">
      <c r="B197" s="205">
        <v>32</v>
      </c>
      <c r="C197" s="127"/>
      <c r="D197" s="130"/>
      <c r="E197" s="131"/>
      <c r="F197" s="109"/>
      <c r="G197" s="109"/>
      <c r="H197" s="111"/>
      <c r="I197" s="68">
        <v>26402400</v>
      </c>
      <c r="J197" s="87">
        <f t="shared" si="8"/>
        <v>26402400</v>
      </c>
      <c r="K197" s="35"/>
    </row>
    <row r="198" spans="2:11" s="5" customFormat="1" ht="15" customHeight="1">
      <c r="B198" s="88" t="s">
        <v>50</v>
      </c>
      <c r="C198" s="127"/>
      <c r="D198" s="130"/>
      <c r="E198" s="131"/>
      <c r="F198" s="109"/>
      <c r="G198" s="109"/>
      <c r="H198" s="111"/>
      <c r="I198" s="92" t="s">
        <v>51</v>
      </c>
      <c r="J198" s="85">
        <f>SUM(J189:J197)</f>
        <v>188170260</v>
      </c>
      <c r="K198" s="35"/>
    </row>
    <row r="199" spans="2:11" s="5" customFormat="1" ht="15" customHeight="1">
      <c r="B199" s="88" t="s">
        <v>49</v>
      </c>
      <c r="C199" s="127"/>
      <c r="D199" s="130"/>
      <c r="E199" s="131"/>
      <c r="F199" s="109"/>
      <c r="G199" s="109"/>
      <c r="H199" s="111"/>
      <c r="I199" s="120" t="s">
        <v>318</v>
      </c>
      <c r="J199" s="107"/>
      <c r="K199" s="35"/>
    </row>
    <row r="200" spans="2:11" s="5" customFormat="1" ht="15" customHeight="1">
      <c r="B200" s="205">
        <v>37</v>
      </c>
      <c r="C200" s="127"/>
      <c r="D200" s="130"/>
      <c r="E200" s="131"/>
      <c r="F200" s="109"/>
      <c r="G200" s="109"/>
      <c r="H200" s="111"/>
      <c r="I200" s="49"/>
      <c r="J200" s="206">
        <v>18960000</v>
      </c>
      <c r="K200" s="35"/>
    </row>
    <row r="201" spans="2:11" s="5" customFormat="1" ht="15" customHeight="1">
      <c r="B201" s="205">
        <v>38</v>
      </c>
      <c r="C201" s="127"/>
      <c r="D201" s="130"/>
      <c r="E201" s="131"/>
      <c r="F201" s="109"/>
      <c r="G201" s="109"/>
      <c r="H201" s="111"/>
      <c r="I201" s="49"/>
      <c r="J201" s="206">
        <v>13693050</v>
      </c>
      <c r="K201" s="35"/>
    </row>
    <row r="202" spans="2:11" s="5" customFormat="1" ht="15" customHeight="1">
      <c r="B202" s="205">
        <v>39</v>
      </c>
      <c r="C202" s="127"/>
      <c r="D202" s="130"/>
      <c r="E202" s="131"/>
      <c r="F202" s="109"/>
      <c r="G202" s="109"/>
      <c r="H202" s="111"/>
      <c r="I202" s="49"/>
      <c r="J202" s="206">
        <v>12555000</v>
      </c>
      <c r="K202" s="35"/>
    </row>
    <row r="203" spans="2:11" s="5" customFormat="1" ht="15" customHeight="1">
      <c r="B203" s="205">
        <v>40</v>
      </c>
      <c r="C203" s="127"/>
      <c r="D203" s="130"/>
      <c r="E203" s="131"/>
      <c r="F203" s="109"/>
      <c r="G203" s="109"/>
      <c r="H203" s="111"/>
      <c r="I203" s="49"/>
      <c r="J203" s="206">
        <v>44181000</v>
      </c>
      <c r="K203" s="35"/>
    </row>
    <row r="204" spans="2:11" s="5" customFormat="1" ht="15" customHeight="1">
      <c r="B204" s="205">
        <v>41</v>
      </c>
      <c r="C204" s="127"/>
      <c r="D204" s="130"/>
      <c r="E204" s="131"/>
      <c r="F204" s="109"/>
      <c r="G204" s="109"/>
      <c r="H204" s="111"/>
      <c r="I204" s="49"/>
      <c r="J204" s="206">
        <v>12141576</v>
      </c>
      <c r="K204" s="35"/>
    </row>
    <row r="205" spans="2:11" s="5" customFormat="1" ht="15" customHeight="1">
      <c r="B205" s="205">
        <v>42</v>
      </c>
      <c r="C205" s="127"/>
      <c r="D205" s="130"/>
      <c r="E205" s="131"/>
      <c r="F205" s="109"/>
      <c r="G205" s="109"/>
      <c r="H205" s="111"/>
      <c r="I205" s="49"/>
      <c r="J205" s="206">
        <v>1811052</v>
      </c>
      <c r="K205" s="35"/>
    </row>
    <row r="206" spans="2:11" s="5" customFormat="1" ht="15" customHeight="1">
      <c r="B206" s="205">
        <v>43</v>
      </c>
      <c r="C206" s="127"/>
      <c r="D206" s="130"/>
      <c r="E206" s="131"/>
      <c r="F206" s="109"/>
      <c r="G206" s="109"/>
      <c r="H206" s="111"/>
      <c r="I206" s="49"/>
      <c r="J206" s="206">
        <v>3211200</v>
      </c>
      <c r="K206" s="35"/>
    </row>
    <row r="207" spans="2:11" s="5" customFormat="1" ht="15" customHeight="1">
      <c r="B207" s="205">
        <v>46</v>
      </c>
      <c r="C207" s="127"/>
      <c r="D207" s="130"/>
      <c r="E207" s="131"/>
      <c r="F207" s="109"/>
      <c r="G207" s="109"/>
      <c r="H207" s="111"/>
      <c r="I207" s="49"/>
      <c r="J207" s="206">
        <v>11184000</v>
      </c>
      <c r="K207" s="35"/>
    </row>
    <row r="208" spans="2:11" s="5" customFormat="1" ht="15" customHeight="1">
      <c r="B208" s="205">
        <v>49</v>
      </c>
      <c r="C208" s="127"/>
      <c r="D208" s="130"/>
      <c r="E208" s="131"/>
      <c r="F208" s="109"/>
      <c r="G208" s="109"/>
      <c r="H208" s="111"/>
      <c r="I208" s="49"/>
      <c r="J208" s="206">
        <v>2695200</v>
      </c>
      <c r="K208" s="35"/>
    </row>
    <row r="209" spans="2:11" s="5" customFormat="1" ht="15" customHeight="1">
      <c r="B209" s="205">
        <v>60</v>
      </c>
      <c r="C209" s="127"/>
      <c r="D209" s="130"/>
      <c r="E209" s="131"/>
      <c r="F209" s="109"/>
      <c r="G209" s="109"/>
      <c r="H209" s="111"/>
      <c r="I209" s="49"/>
      <c r="J209" s="206">
        <v>4656000</v>
      </c>
      <c r="K209" s="35"/>
    </row>
    <row r="210" spans="2:11" s="5" customFormat="1" ht="15" customHeight="1">
      <c r="B210" s="205">
        <v>61</v>
      </c>
      <c r="C210" s="127"/>
      <c r="D210" s="130"/>
      <c r="E210" s="131"/>
      <c r="F210" s="109"/>
      <c r="G210" s="109"/>
      <c r="H210" s="111"/>
      <c r="I210" s="49"/>
      <c r="J210" s="206">
        <v>17601600</v>
      </c>
      <c r="K210" s="35"/>
    </row>
    <row r="211" spans="2:11" s="5" customFormat="1" ht="13.5" customHeight="1">
      <c r="B211" s="88" t="s">
        <v>50</v>
      </c>
      <c r="C211" s="127"/>
      <c r="D211" s="130"/>
      <c r="E211" s="131"/>
      <c r="F211" s="109"/>
      <c r="G211" s="109"/>
      <c r="H211" s="111"/>
      <c r="I211" s="92" t="s">
        <v>51</v>
      </c>
      <c r="J211" s="85">
        <f>SUM(J200:J210)</f>
        <v>142689678</v>
      </c>
      <c r="K211" s="35"/>
    </row>
    <row r="212" spans="2:11" s="5" customFormat="1" ht="15.75" customHeight="1">
      <c r="B212" s="88" t="s">
        <v>49</v>
      </c>
      <c r="C212" s="126" t="s">
        <v>178</v>
      </c>
      <c r="D212" s="128" t="s">
        <v>322</v>
      </c>
      <c r="E212" s="129"/>
      <c r="F212" s="108" t="s">
        <v>316</v>
      </c>
      <c r="G212" s="108" t="s">
        <v>320</v>
      </c>
      <c r="H212" s="110"/>
      <c r="I212" s="121" t="s">
        <v>317</v>
      </c>
      <c r="J212" s="122"/>
      <c r="K212" s="35"/>
    </row>
    <row r="213" spans="2:11" s="5" customFormat="1" ht="15.75" customHeight="1">
      <c r="B213" s="205">
        <v>2</v>
      </c>
      <c r="C213" s="127"/>
      <c r="D213" s="130"/>
      <c r="E213" s="131"/>
      <c r="F213" s="109"/>
      <c r="G213" s="109"/>
      <c r="H213" s="111"/>
      <c r="I213" s="206">
        <v>7056000</v>
      </c>
      <c r="J213" s="87">
        <f t="shared" ref="J213:J215" si="9">I213</f>
        <v>7056000</v>
      </c>
      <c r="K213" s="35"/>
    </row>
    <row r="214" spans="2:11" s="5" customFormat="1" ht="15.75" customHeight="1">
      <c r="B214" s="205">
        <v>10</v>
      </c>
      <c r="C214" s="127"/>
      <c r="D214" s="130"/>
      <c r="E214" s="131"/>
      <c r="F214" s="109"/>
      <c r="G214" s="109"/>
      <c r="H214" s="111"/>
      <c r="I214" s="206">
        <v>4320000</v>
      </c>
      <c r="J214" s="87">
        <f t="shared" si="9"/>
        <v>4320000</v>
      </c>
      <c r="K214" s="35"/>
    </row>
    <row r="215" spans="2:11" s="5" customFormat="1" ht="15.75" customHeight="1">
      <c r="B215" s="205">
        <v>12</v>
      </c>
      <c r="C215" s="127"/>
      <c r="D215" s="130"/>
      <c r="E215" s="131"/>
      <c r="F215" s="109"/>
      <c r="G215" s="109"/>
      <c r="H215" s="111"/>
      <c r="I215" s="206">
        <v>1176000</v>
      </c>
      <c r="J215" s="87">
        <f t="shared" si="9"/>
        <v>1176000</v>
      </c>
      <c r="K215" s="35"/>
    </row>
    <row r="216" spans="2:11" s="5" customFormat="1" ht="15.75" customHeight="1">
      <c r="B216" s="88" t="s">
        <v>50</v>
      </c>
      <c r="C216" s="127"/>
      <c r="D216" s="130"/>
      <c r="E216" s="131"/>
      <c r="F216" s="109"/>
      <c r="G216" s="109"/>
      <c r="H216" s="111"/>
      <c r="I216" s="92" t="s">
        <v>51</v>
      </c>
      <c r="J216" s="85">
        <f>SUM(J213:J215)</f>
        <v>12552000</v>
      </c>
      <c r="K216" s="35"/>
    </row>
    <row r="217" spans="2:11" s="5" customFormat="1" ht="15.75" customHeight="1">
      <c r="B217" s="88" t="s">
        <v>49</v>
      </c>
      <c r="C217" s="127"/>
      <c r="D217" s="130"/>
      <c r="E217" s="131"/>
      <c r="F217" s="109"/>
      <c r="G217" s="109"/>
      <c r="H217" s="111"/>
      <c r="I217" s="121" t="s">
        <v>318</v>
      </c>
      <c r="J217" s="122"/>
      <c r="K217" s="35"/>
    </row>
    <row r="218" spans="2:11" s="5" customFormat="1" ht="15.75" customHeight="1">
      <c r="B218" s="205">
        <v>34</v>
      </c>
      <c r="C218" s="127"/>
      <c r="D218" s="130"/>
      <c r="E218" s="131"/>
      <c r="F218" s="109"/>
      <c r="G218" s="109"/>
      <c r="H218" s="111"/>
      <c r="I218" s="49"/>
      <c r="J218" s="206">
        <v>3234000</v>
      </c>
      <c r="K218" s="35"/>
    </row>
    <row r="219" spans="2:11" s="5" customFormat="1" ht="15.75" customHeight="1">
      <c r="B219" s="205">
        <v>45</v>
      </c>
      <c r="C219" s="127"/>
      <c r="D219" s="130"/>
      <c r="E219" s="131"/>
      <c r="F219" s="109"/>
      <c r="G219" s="109"/>
      <c r="H219" s="111"/>
      <c r="I219" s="49"/>
      <c r="J219" s="206">
        <v>2700000</v>
      </c>
      <c r="K219" s="35"/>
    </row>
    <row r="220" spans="2:11" s="5" customFormat="1" ht="15.75" customHeight="1">
      <c r="B220" s="205">
        <v>47</v>
      </c>
      <c r="C220" s="127"/>
      <c r="D220" s="130"/>
      <c r="E220" s="131"/>
      <c r="F220" s="109"/>
      <c r="G220" s="109"/>
      <c r="H220" s="111"/>
      <c r="I220" s="49"/>
      <c r="J220" s="206">
        <v>1176000</v>
      </c>
      <c r="K220" s="35"/>
    </row>
    <row r="221" spans="2:11" s="5" customFormat="1" ht="15.75" customHeight="1">
      <c r="B221" s="205">
        <v>59</v>
      </c>
      <c r="C221" s="127"/>
      <c r="D221" s="130"/>
      <c r="E221" s="131"/>
      <c r="F221" s="109"/>
      <c r="G221" s="109"/>
      <c r="H221" s="111"/>
      <c r="I221" s="49"/>
      <c r="J221" s="206">
        <v>4156800</v>
      </c>
      <c r="K221" s="35"/>
    </row>
    <row r="222" spans="2:11" s="5" customFormat="1" ht="15.75" customHeight="1">
      <c r="B222" s="88" t="s">
        <v>50</v>
      </c>
      <c r="C222" s="127"/>
      <c r="D222" s="130"/>
      <c r="E222" s="131"/>
      <c r="F222" s="109"/>
      <c r="G222" s="109"/>
      <c r="H222" s="111"/>
      <c r="I222" s="92" t="s">
        <v>51</v>
      </c>
      <c r="J222" s="85">
        <f>SUM(J218:J221)</f>
        <v>11266800</v>
      </c>
      <c r="K222" s="35"/>
    </row>
    <row r="223" spans="2:11" s="5" customFormat="1" ht="15.75" customHeight="1">
      <c r="B223" s="88" t="s">
        <v>49</v>
      </c>
      <c r="C223" s="132" t="s">
        <v>179</v>
      </c>
      <c r="D223" s="132" t="s">
        <v>321</v>
      </c>
      <c r="E223" s="132"/>
      <c r="F223" s="133" t="s">
        <v>316</v>
      </c>
      <c r="G223" s="133" t="s">
        <v>320</v>
      </c>
      <c r="H223" s="105"/>
      <c r="I223" s="106" t="s">
        <v>317</v>
      </c>
      <c r="J223" s="107"/>
      <c r="K223" s="35"/>
    </row>
    <row r="224" spans="2:11" s="5" customFormat="1" ht="15.75" customHeight="1">
      <c r="B224" s="207">
        <v>1</v>
      </c>
      <c r="C224" s="132"/>
      <c r="D224" s="132"/>
      <c r="E224" s="132"/>
      <c r="F224" s="133"/>
      <c r="G224" s="133"/>
      <c r="H224" s="105"/>
      <c r="I224" s="206">
        <v>15000000</v>
      </c>
      <c r="J224" s="87">
        <f>I224</f>
        <v>15000000</v>
      </c>
      <c r="K224" s="35"/>
    </row>
    <row r="225" spans="2:11" s="5" customFormat="1" ht="15.75" customHeight="1">
      <c r="B225" s="207">
        <v>13</v>
      </c>
      <c r="C225" s="132"/>
      <c r="D225" s="132"/>
      <c r="E225" s="132"/>
      <c r="F225" s="133"/>
      <c r="G225" s="133"/>
      <c r="H225" s="105"/>
      <c r="I225" s="206">
        <v>1980000</v>
      </c>
      <c r="J225" s="87">
        <f t="shared" ref="J225:J230" si="10">I225</f>
        <v>1980000</v>
      </c>
      <c r="K225" s="35"/>
    </row>
    <row r="226" spans="2:11" s="5" customFormat="1" ht="15.75" customHeight="1">
      <c r="B226" s="207">
        <v>26</v>
      </c>
      <c r="C226" s="132"/>
      <c r="D226" s="132"/>
      <c r="E226" s="132"/>
      <c r="F226" s="133"/>
      <c r="G226" s="133"/>
      <c r="H226" s="105"/>
      <c r="I226" s="206">
        <v>428400</v>
      </c>
      <c r="J226" s="87">
        <f t="shared" si="10"/>
        <v>428400</v>
      </c>
      <c r="K226" s="35"/>
    </row>
    <row r="227" spans="2:11" s="5" customFormat="1" ht="15.75" customHeight="1">
      <c r="B227" s="207">
        <v>27</v>
      </c>
      <c r="C227" s="132"/>
      <c r="D227" s="132"/>
      <c r="E227" s="132"/>
      <c r="F227" s="133"/>
      <c r="G227" s="133"/>
      <c r="H227" s="105"/>
      <c r="I227" s="206">
        <v>5150000</v>
      </c>
      <c r="J227" s="87">
        <f t="shared" si="10"/>
        <v>5150000</v>
      </c>
      <c r="K227" s="35"/>
    </row>
    <row r="228" spans="2:11" s="5" customFormat="1" ht="15.75" customHeight="1">
      <c r="B228" s="207">
        <v>28</v>
      </c>
      <c r="C228" s="132"/>
      <c r="D228" s="132"/>
      <c r="E228" s="132"/>
      <c r="F228" s="133"/>
      <c r="G228" s="133"/>
      <c r="H228" s="105"/>
      <c r="I228" s="206">
        <v>3750000</v>
      </c>
      <c r="J228" s="87">
        <f t="shared" si="10"/>
        <v>3750000</v>
      </c>
      <c r="K228" s="35"/>
    </row>
    <row r="229" spans="2:11" s="5" customFormat="1" ht="15.75" customHeight="1">
      <c r="B229" s="207">
        <v>29</v>
      </c>
      <c r="C229" s="132"/>
      <c r="D229" s="132"/>
      <c r="E229" s="132"/>
      <c r="F229" s="133"/>
      <c r="G229" s="133"/>
      <c r="H229" s="105"/>
      <c r="I229" s="206">
        <v>190000</v>
      </c>
      <c r="J229" s="87">
        <f t="shared" si="10"/>
        <v>190000</v>
      </c>
      <c r="K229" s="35"/>
    </row>
    <row r="230" spans="2:11" s="5" customFormat="1" ht="15.75" customHeight="1">
      <c r="B230" s="207">
        <v>30</v>
      </c>
      <c r="C230" s="132"/>
      <c r="D230" s="132"/>
      <c r="E230" s="132"/>
      <c r="F230" s="133"/>
      <c r="G230" s="133"/>
      <c r="H230" s="105"/>
      <c r="I230" s="206">
        <v>300000</v>
      </c>
      <c r="J230" s="87">
        <f t="shared" si="10"/>
        <v>300000</v>
      </c>
      <c r="K230" s="35"/>
    </row>
    <row r="231" spans="2:11" s="5" customFormat="1" ht="15.75" customHeight="1">
      <c r="B231" s="88" t="s">
        <v>50</v>
      </c>
      <c r="C231" s="132"/>
      <c r="D231" s="132"/>
      <c r="E231" s="132"/>
      <c r="F231" s="133"/>
      <c r="G231" s="133"/>
      <c r="H231" s="105"/>
      <c r="I231" s="92" t="s">
        <v>51</v>
      </c>
      <c r="J231" s="85">
        <f>SUM(J224:J230)</f>
        <v>26798400</v>
      </c>
      <c r="K231" s="35"/>
    </row>
    <row r="232" spans="2:11" s="5" customFormat="1" ht="15.75" customHeight="1">
      <c r="B232" s="88" t="s">
        <v>49</v>
      </c>
      <c r="C232" s="132"/>
      <c r="D232" s="132"/>
      <c r="E232" s="132"/>
      <c r="F232" s="133"/>
      <c r="G232" s="133"/>
      <c r="H232" s="105"/>
      <c r="I232" s="106" t="s">
        <v>318</v>
      </c>
      <c r="J232" s="107"/>
      <c r="K232" s="35"/>
    </row>
    <row r="233" spans="2:11" s="5" customFormat="1" ht="15.75" customHeight="1">
      <c r="B233" s="207">
        <v>33</v>
      </c>
      <c r="C233" s="132"/>
      <c r="D233" s="132"/>
      <c r="E233" s="132"/>
      <c r="F233" s="133"/>
      <c r="G233" s="133"/>
      <c r="H233" s="105"/>
      <c r="I233" s="206"/>
      <c r="J233" s="206">
        <v>15000000</v>
      </c>
      <c r="K233" s="35"/>
    </row>
    <row r="234" spans="2:11" s="5" customFormat="1" ht="15.75" customHeight="1">
      <c r="B234" s="207">
        <v>48</v>
      </c>
      <c r="C234" s="132"/>
      <c r="D234" s="132"/>
      <c r="E234" s="132"/>
      <c r="F234" s="133"/>
      <c r="G234" s="133"/>
      <c r="H234" s="105"/>
      <c r="I234" s="206"/>
      <c r="J234" s="206">
        <v>1034000</v>
      </c>
      <c r="K234" s="35"/>
    </row>
    <row r="235" spans="2:11" s="5" customFormat="1" ht="15.75" customHeight="1">
      <c r="B235" s="207">
        <v>57</v>
      </c>
      <c r="C235" s="132"/>
      <c r="D235" s="132"/>
      <c r="E235" s="132"/>
      <c r="F235" s="133"/>
      <c r="G235" s="133"/>
      <c r="H235" s="105"/>
      <c r="I235" s="206"/>
      <c r="J235" s="206">
        <v>234192</v>
      </c>
      <c r="K235" s="35"/>
    </row>
    <row r="236" spans="2:11" s="5" customFormat="1" ht="15.75" customHeight="1">
      <c r="B236" s="207">
        <v>58</v>
      </c>
      <c r="C236" s="132"/>
      <c r="D236" s="132"/>
      <c r="E236" s="132"/>
      <c r="F236" s="133"/>
      <c r="G236" s="133"/>
      <c r="H236" s="105"/>
      <c r="I236" s="206"/>
      <c r="J236" s="206">
        <v>3630000</v>
      </c>
      <c r="K236" s="35"/>
    </row>
    <row r="237" spans="2:11" s="5" customFormat="1" ht="15.75" customHeight="1">
      <c r="B237" s="88" t="s">
        <v>50</v>
      </c>
      <c r="C237" s="132"/>
      <c r="D237" s="132"/>
      <c r="E237" s="132"/>
      <c r="F237" s="133"/>
      <c r="G237" s="133"/>
      <c r="H237" s="105"/>
      <c r="I237" s="92" t="s">
        <v>51</v>
      </c>
      <c r="J237" s="85">
        <f>SUM(J233:J236)</f>
        <v>19898192</v>
      </c>
      <c r="K237" s="35"/>
    </row>
    <row r="238" spans="2:11" s="5" customFormat="1" ht="17.25" customHeight="1">
      <c r="B238" s="88" t="s">
        <v>49</v>
      </c>
      <c r="C238" s="126" t="s">
        <v>323</v>
      </c>
      <c r="D238" s="128" t="s">
        <v>324</v>
      </c>
      <c r="E238" s="129"/>
      <c r="F238" s="108" t="s">
        <v>316</v>
      </c>
      <c r="G238" s="108" t="s">
        <v>320</v>
      </c>
      <c r="H238" s="110"/>
      <c r="I238" s="106" t="s">
        <v>318</v>
      </c>
      <c r="J238" s="107"/>
      <c r="K238" s="35"/>
    </row>
    <row r="239" spans="2:11" s="5" customFormat="1" ht="17.25" customHeight="1">
      <c r="B239" s="205">
        <v>36</v>
      </c>
      <c r="C239" s="127"/>
      <c r="D239" s="130"/>
      <c r="E239" s="131"/>
      <c r="F239" s="109"/>
      <c r="G239" s="109"/>
      <c r="H239" s="111"/>
      <c r="I239" s="51"/>
      <c r="J239" s="206">
        <v>9450000</v>
      </c>
      <c r="K239" s="35"/>
    </row>
    <row r="240" spans="2:11" s="5" customFormat="1" ht="17.25" customHeight="1">
      <c r="B240" s="205">
        <v>50</v>
      </c>
      <c r="C240" s="127"/>
      <c r="D240" s="130"/>
      <c r="E240" s="131"/>
      <c r="F240" s="109"/>
      <c r="G240" s="109"/>
      <c r="H240" s="111"/>
      <c r="I240" s="51"/>
      <c r="J240" s="206">
        <v>31980000</v>
      </c>
      <c r="K240" s="35"/>
    </row>
    <row r="241" spans="2:11" s="5" customFormat="1" ht="17.25" customHeight="1">
      <c r="B241" s="88" t="s">
        <v>50</v>
      </c>
      <c r="C241" s="127"/>
      <c r="D241" s="130"/>
      <c r="E241" s="131"/>
      <c r="F241" s="109"/>
      <c r="G241" s="109"/>
      <c r="H241" s="111"/>
      <c r="I241" s="92" t="s">
        <v>51</v>
      </c>
      <c r="J241" s="85">
        <f>SUM(J239:J240)</f>
        <v>41430000</v>
      </c>
      <c r="K241" s="35"/>
    </row>
    <row r="242" spans="2:11" s="5" customFormat="1" ht="17.25" customHeight="1">
      <c r="B242" s="88" t="s">
        <v>49</v>
      </c>
      <c r="C242" s="126" t="s">
        <v>245</v>
      </c>
      <c r="D242" s="128" t="s">
        <v>331</v>
      </c>
      <c r="E242" s="129"/>
      <c r="F242" s="108" t="s">
        <v>316</v>
      </c>
      <c r="G242" s="108" t="s">
        <v>320</v>
      </c>
      <c r="H242" s="110"/>
      <c r="I242" s="106" t="s">
        <v>317</v>
      </c>
      <c r="J242" s="107"/>
      <c r="K242" s="35"/>
    </row>
    <row r="243" spans="2:11" s="5" customFormat="1" ht="17.25" customHeight="1">
      <c r="B243" s="205">
        <v>19</v>
      </c>
      <c r="C243" s="127"/>
      <c r="D243" s="130"/>
      <c r="E243" s="131"/>
      <c r="F243" s="109"/>
      <c r="G243" s="109"/>
      <c r="H243" s="111"/>
      <c r="I243" s="206">
        <v>2698200</v>
      </c>
      <c r="J243" s="87">
        <f t="shared" ref="J243:J245" si="11">I243</f>
        <v>2698200</v>
      </c>
      <c r="K243" s="35"/>
    </row>
    <row r="244" spans="2:11" s="5" customFormat="1" ht="17.25" customHeight="1">
      <c r="B244" s="205">
        <v>20</v>
      </c>
      <c r="C244" s="127"/>
      <c r="D244" s="130"/>
      <c r="E244" s="131"/>
      <c r="F244" s="109"/>
      <c r="G244" s="109"/>
      <c r="H244" s="111"/>
      <c r="I244" s="206">
        <v>139200</v>
      </c>
      <c r="J244" s="87">
        <f t="shared" si="11"/>
        <v>139200</v>
      </c>
      <c r="K244" s="35"/>
    </row>
    <row r="245" spans="2:11" s="5" customFormat="1" ht="17.25" customHeight="1">
      <c r="B245" s="205">
        <v>21</v>
      </c>
      <c r="C245" s="127"/>
      <c r="D245" s="130"/>
      <c r="E245" s="131"/>
      <c r="F245" s="109"/>
      <c r="G245" s="109"/>
      <c r="H245" s="111"/>
      <c r="I245" s="206">
        <v>645000</v>
      </c>
      <c r="J245" s="87">
        <f t="shared" si="11"/>
        <v>645000</v>
      </c>
      <c r="K245" s="35"/>
    </row>
    <row r="246" spans="2:11" s="5" customFormat="1" ht="17.25" customHeight="1">
      <c r="B246" s="88" t="s">
        <v>50</v>
      </c>
      <c r="C246" s="127"/>
      <c r="D246" s="130"/>
      <c r="E246" s="131"/>
      <c r="F246" s="109"/>
      <c r="G246" s="109"/>
      <c r="H246" s="111"/>
      <c r="I246" s="92" t="s">
        <v>51</v>
      </c>
      <c r="J246" s="85">
        <f>SUM(J243:J245)</f>
        <v>3482400</v>
      </c>
      <c r="K246" s="35"/>
    </row>
    <row r="247" spans="2:11" s="5" customFormat="1" ht="17.25" customHeight="1">
      <c r="B247" s="93" t="s">
        <v>49</v>
      </c>
      <c r="C247" s="132" t="s">
        <v>180</v>
      </c>
      <c r="D247" s="132" t="s">
        <v>325</v>
      </c>
      <c r="E247" s="132"/>
      <c r="F247" s="133" t="s">
        <v>316</v>
      </c>
      <c r="G247" s="133" t="s">
        <v>320</v>
      </c>
      <c r="H247" s="105"/>
      <c r="I247" s="106" t="s">
        <v>317</v>
      </c>
      <c r="J247" s="107"/>
      <c r="K247" s="35"/>
    </row>
    <row r="248" spans="2:11" s="5" customFormat="1" ht="17.25" customHeight="1">
      <c r="B248" s="205">
        <v>16</v>
      </c>
      <c r="C248" s="132"/>
      <c r="D248" s="132"/>
      <c r="E248" s="132"/>
      <c r="F248" s="133"/>
      <c r="G248" s="133"/>
      <c r="H248" s="105"/>
      <c r="I248" s="68">
        <v>24900000</v>
      </c>
      <c r="J248" s="87">
        <f t="shared" ref="J248:J250" si="12">I248</f>
        <v>24900000</v>
      </c>
      <c r="K248" s="35"/>
    </row>
    <row r="249" spans="2:11" s="5" customFormat="1" ht="17.25" customHeight="1">
      <c r="B249" s="205">
        <v>17</v>
      </c>
      <c r="C249" s="132"/>
      <c r="D249" s="132"/>
      <c r="E249" s="132"/>
      <c r="F249" s="133"/>
      <c r="G249" s="133"/>
      <c r="H249" s="105"/>
      <c r="I249" s="68">
        <v>23630000</v>
      </c>
      <c r="J249" s="87">
        <f t="shared" si="12"/>
        <v>23630000</v>
      </c>
      <c r="K249" s="35"/>
    </row>
    <row r="250" spans="2:11" s="5" customFormat="1" ht="17.25" customHeight="1">
      <c r="B250" s="205">
        <v>18</v>
      </c>
      <c r="C250" s="132"/>
      <c r="D250" s="132"/>
      <c r="E250" s="132"/>
      <c r="F250" s="133"/>
      <c r="G250" s="133"/>
      <c r="H250" s="105"/>
      <c r="I250" s="68">
        <v>14900000</v>
      </c>
      <c r="J250" s="87">
        <f t="shared" si="12"/>
        <v>14900000</v>
      </c>
      <c r="K250" s="35"/>
    </row>
    <row r="251" spans="2:11" s="5" customFormat="1" ht="17.25" customHeight="1">
      <c r="B251" s="88" t="s">
        <v>50</v>
      </c>
      <c r="C251" s="132"/>
      <c r="D251" s="132"/>
      <c r="E251" s="132"/>
      <c r="F251" s="133"/>
      <c r="G251" s="133"/>
      <c r="H251" s="105"/>
      <c r="I251" s="92" t="s">
        <v>51</v>
      </c>
      <c r="J251" s="85">
        <f>SUM(J248:J250)</f>
        <v>63430000</v>
      </c>
      <c r="K251" s="35"/>
    </row>
    <row r="252" spans="2:11" s="5" customFormat="1" ht="17.25" customHeight="1">
      <c r="B252" s="88" t="s">
        <v>49</v>
      </c>
      <c r="C252" s="132"/>
      <c r="D252" s="132"/>
      <c r="E252" s="132"/>
      <c r="F252" s="133"/>
      <c r="G252" s="133"/>
      <c r="H252" s="105"/>
      <c r="I252" s="105" t="s">
        <v>318</v>
      </c>
      <c r="J252" s="105"/>
      <c r="K252" s="35"/>
    </row>
    <row r="253" spans="2:11" s="5" customFormat="1" ht="17.25" customHeight="1">
      <c r="B253" s="205">
        <v>51</v>
      </c>
      <c r="C253" s="132"/>
      <c r="D253" s="132"/>
      <c r="E253" s="132"/>
      <c r="F253" s="133"/>
      <c r="G253" s="133"/>
      <c r="H253" s="105"/>
      <c r="I253" s="54"/>
      <c r="J253" s="206">
        <v>14940000</v>
      </c>
      <c r="K253" s="35"/>
    </row>
    <row r="254" spans="2:11" s="5" customFormat="1" ht="17.25" customHeight="1">
      <c r="B254" s="205">
        <v>52</v>
      </c>
      <c r="C254" s="132"/>
      <c r="D254" s="132"/>
      <c r="E254" s="132"/>
      <c r="F254" s="133"/>
      <c r="G254" s="133"/>
      <c r="H254" s="105"/>
      <c r="I254" s="54"/>
      <c r="J254" s="206">
        <v>8340000</v>
      </c>
      <c r="K254" s="35"/>
    </row>
    <row r="255" spans="2:11" s="5" customFormat="1" ht="17.25" customHeight="1">
      <c r="B255" s="205">
        <v>53</v>
      </c>
      <c r="C255" s="132"/>
      <c r="D255" s="132"/>
      <c r="E255" s="132"/>
      <c r="F255" s="133"/>
      <c r="G255" s="133"/>
      <c r="H255" s="105"/>
      <c r="I255" s="54"/>
      <c r="J255" s="206">
        <v>22350000</v>
      </c>
      <c r="K255" s="35"/>
    </row>
    <row r="256" spans="2:11" s="5" customFormat="1" ht="17.25" customHeight="1">
      <c r="B256" s="205">
        <v>54</v>
      </c>
      <c r="C256" s="132"/>
      <c r="D256" s="132"/>
      <c r="E256" s="132"/>
      <c r="F256" s="133"/>
      <c r="G256" s="133"/>
      <c r="H256" s="105"/>
      <c r="I256" s="54"/>
      <c r="J256" s="206">
        <v>4650000</v>
      </c>
      <c r="K256" s="35"/>
    </row>
    <row r="257" spans="2:11" s="5" customFormat="1" ht="17.25" customHeight="1">
      <c r="B257" s="88" t="s">
        <v>50</v>
      </c>
      <c r="C257" s="132"/>
      <c r="D257" s="132"/>
      <c r="E257" s="132"/>
      <c r="F257" s="133"/>
      <c r="G257" s="133"/>
      <c r="H257" s="105"/>
      <c r="I257" s="92" t="s">
        <v>51</v>
      </c>
      <c r="J257" s="85">
        <f>SUM(J253:J256)</f>
        <v>50280000</v>
      </c>
      <c r="K257" s="35"/>
    </row>
    <row r="258" spans="2:11" s="5" customFormat="1" ht="17.25" customHeight="1">
      <c r="B258" s="88" t="s">
        <v>49</v>
      </c>
      <c r="C258" s="126" t="s">
        <v>327</v>
      </c>
      <c r="D258" s="132" t="s">
        <v>326</v>
      </c>
      <c r="E258" s="132"/>
      <c r="F258" s="133" t="s">
        <v>316</v>
      </c>
      <c r="G258" s="108" t="s">
        <v>320</v>
      </c>
      <c r="H258" s="105"/>
      <c r="I258" s="106" t="s">
        <v>317</v>
      </c>
      <c r="J258" s="107"/>
      <c r="K258" s="35"/>
    </row>
    <row r="259" spans="2:11" s="5" customFormat="1" ht="17.25" customHeight="1">
      <c r="B259" s="208">
        <v>9</v>
      </c>
      <c r="C259" s="127"/>
      <c r="D259" s="132"/>
      <c r="E259" s="132"/>
      <c r="F259" s="133"/>
      <c r="G259" s="109"/>
      <c r="H259" s="105"/>
      <c r="I259" s="206">
        <v>17550000</v>
      </c>
      <c r="J259" s="90">
        <f t="shared" ref="J259:J263" si="13">I259</f>
        <v>17550000</v>
      </c>
      <c r="K259" s="35"/>
    </row>
    <row r="260" spans="2:11" s="5" customFormat="1" ht="17.25" customHeight="1">
      <c r="B260" s="208">
        <v>11</v>
      </c>
      <c r="C260" s="127"/>
      <c r="D260" s="132"/>
      <c r="E260" s="132"/>
      <c r="F260" s="133"/>
      <c r="G260" s="109"/>
      <c r="H260" s="105"/>
      <c r="I260" s="206">
        <v>14430000</v>
      </c>
      <c r="J260" s="90">
        <f t="shared" si="13"/>
        <v>14430000</v>
      </c>
      <c r="K260" s="35"/>
    </row>
    <row r="261" spans="2:11" s="5" customFormat="1" ht="17.25" customHeight="1">
      <c r="B261" s="88" t="s">
        <v>50</v>
      </c>
      <c r="C261" s="127"/>
      <c r="D261" s="132"/>
      <c r="E261" s="132"/>
      <c r="F261" s="133"/>
      <c r="G261" s="109"/>
      <c r="H261" s="105"/>
      <c r="I261" s="92" t="s">
        <v>51</v>
      </c>
      <c r="J261" s="85">
        <f>SUM(J259:J260)</f>
        <v>31980000</v>
      </c>
      <c r="K261" s="35"/>
    </row>
    <row r="262" spans="2:11" s="5" customFormat="1" ht="17.25" customHeight="1">
      <c r="B262" s="88" t="s">
        <v>49</v>
      </c>
      <c r="C262" s="127"/>
      <c r="D262" s="132"/>
      <c r="E262" s="132"/>
      <c r="F262" s="133"/>
      <c r="G262" s="109"/>
      <c r="H262" s="105"/>
      <c r="I262" s="106" t="s">
        <v>318</v>
      </c>
      <c r="J262" s="107"/>
      <c r="K262" s="35"/>
    </row>
    <row r="263" spans="2:11" s="5" customFormat="1" ht="17.25" customHeight="1">
      <c r="B263" s="208">
        <v>44</v>
      </c>
      <c r="C263" s="127"/>
      <c r="D263" s="132"/>
      <c r="E263" s="132"/>
      <c r="F263" s="133"/>
      <c r="G263" s="109"/>
      <c r="H263" s="105"/>
      <c r="I263" s="52"/>
      <c r="J263" s="206">
        <v>17550000</v>
      </c>
      <c r="K263" s="35"/>
    </row>
    <row r="264" spans="2:11" s="5" customFormat="1" ht="17.25" customHeight="1">
      <c r="B264" s="88" t="s">
        <v>50</v>
      </c>
      <c r="C264" s="127"/>
      <c r="D264" s="132"/>
      <c r="E264" s="132"/>
      <c r="F264" s="133"/>
      <c r="G264" s="109"/>
      <c r="H264" s="105"/>
      <c r="I264" s="92" t="s">
        <v>51</v>
      </c>
      <c r="J264" s="85">
        <f>SUM(J263:J263)</f>
        <v>17550000</v>
      </c>
      <c r="K264" s="35"/>
    </row>
    <row r="265" spans="2:11" s="5" customFormat="1" ht="17.25" customHeight="1">
      <c r="B265" s="88" t="s">
        <v>49</v>
      </c>
      <c r="C265" s="132" t="s">
        <v>328</v>
      </c>
      <c r="D265" s="132" t="s">
        <v>329</v>
      </c>
      <c r="E265" s="132"/>
      <c r="F265" s="108" t="s">
        <v>316</v>
      </c>
      <c r="G265" s="133" t="s">
        <v>320</v>
      </c>
      <c r="H265" s="105"/>
      <c r="I265" s="106" t="s">
        <v>317</v>
      </c>
      <c r="J265" s="107"/>
      <c r="K265" s="35"/>
    </row>
    <row r="266" spans="2:11" s="5" customFormat="1" ht="17.25" customHeight="1">
      <c r="B266" s="205">
        <v>22</v>
      </c>
      <c r="C266" s="132"/>
      <c r="D266" s="132"/>
      <c r="E266" s="132"/>
      <c r="F266" s="109"/>
      <c r="G266" s="133"/>
      <c r="H266" s="105"/>
      <c r="I266" s="206">
        <v>84000</v>
      </c>
      <c r="J266" s="87">
        <f>I266</f>
        <v>84000</v>
      </c>
      <c r="K266" s="35"/>
    </row>
    <row r="267" spans="2:11" s="5" customFormat="1" ht="17.25" customHeight="1">
      <c r="B267" s="205">
        <v>23</v>
      </c>
      <c r="C267" s="132"/>
      <c r="D267" s="132"/>
      <c r="E267" s="132"/>
      <c r="F267" s="109"/>
      <c r="G267" s="133"/>
      <c r="H267" s="105"/>
      <c r="I267" s="206">
        <v>115838</v>
      </c>
      <c r="J267" s="87">
        <f t="shared" ref="J267:J269" si="14">I267</f>
        <v>115838</v>
      </c>
      <c r="K267" s="35"/>
    </row>
    <row r="268" spans="2:11" s="5" customFormat="1" ht="17.25" customHeight="1">
      <c r="B268" s="205">
        <v>24</v>
      </c>
      <c r="C268" s="132"/>
      <c r="D268" s="132"/>
      <c r="E268" s="132"/>
      <c r="F268" s="109"/>
      <c r="G268" s="133"/>
      <c r="H268" s="105"/>
      <c r="I268" s="206">
        <v>187500</v>
      </c>
      <c r="J268" s="87">
        <f t="shared" si="14"/>
        <v>187500</v>
      </c>
      <c r="K268" s="35"/>
    </row>
    <row r="269" spans="2:11" s="5" customFormat="1" ht="17.25" customHeight="1">
      <c r="B269" s="205">
        <v>25</v>
      </c>
      <c r="C269" s="132"/>
      <c r="D269" s="132"/>
      <c r="E269" s="132"/>
      <c r="F269" s="109"/>
      <c r="G269" s="133"/>
      <c r="H269" s="105"/>
      <c r="I269" s="206">
        <v>84000</v>
      </c>
      <c r="J269" s="87">
        <f t="shared" si="14"/>
        <v>84000</v>
      </c>
      <c r="K269" s="35"/>
    </row>
    <row r="270" spans="2:11" s="5" customFormat="1" ht="17.25" customHeight="1">
      <c r="B270" s="88" t="s">
        <v>50</v>
      </c>
      <c r="C270" s="132"/>
      <c r="D270" s="132"/>
      <c r="E270" s="132"/>
      <c r="F270" s="109"/>
      <c r="G270" s="133"/>
      <c r="H270" s="105"/>
      <c r="I270" s="92" t="s">
        <v>51</v>
      </c>
      <c r="J270" s="85">
        <f>SUM(J266:J269)</f>
        <v>471338</v>
      </c>
      <c r="K270" s="35"/>
    </row>
    <row r="271" spans="2:11" s="5" customFormat="1" ht="17.25" customHeight="1">
      <c r="B271" s="88" t="s">
        <v>49</v>
      </c>
      <c r="C271" s="132"/>
      <c r="D271" s="132"/>
      <c r="E271" s="132"/>
      <c r="F271" s="109"/>
      <c r="G271" s="133"/>
      <c r="H271" s="105"/>
      <c r="I271" s="106" t="s">
        <v>318</v>
      </c>
      <c r="J271" s="107"/>
      <c r="K271" s="35"/>
    </row>
    <row r="272" spans="2:11" s="5" customFormat="1" ht="17.25" customHeight="1">
      <c r="B272" s="205">
        <v>55</v>
      </c>
      <c r="C272" s="132"/>
      <c r="D272" s="132"/>
      <c r="E272" s="132"/>
      <c r="F272" s="109"/>
      <c r="G272" s="133"/>
      <c r="H272" s="105"/>
      <c r="I272" s="206"/>
      <c r="J272" s="206">
        <v>84000</v>
      </c>
      <c r="K272" s="35"/>
    </row>
    <row r="273" spans="2:11" s="5" customFormat="1" ht="17.25" customHeight="1">
      <c r="B273" s="205">
        <v>56</v>
      </c>
      <c r="C273" s="132"/>
      <c r="D273" s="132"/>
      <c r="E273" s="132"/>
      <c r="F273" s="109"/>
      <c r="G273" s="133"/>
      <c r="H273" s="105"/>
      <c r="I273" s="206"/>
      <c r="J273" s="206">
        <v>120802</v>
      </c>
      <c r="K273" s="35"/>
    </row>
    <row r="274" spans="2:11" s="5" customFormat="1" ht="17.25" customHeight="1">
      <c r="B274" s="88" t="s">
        <v>50</v>
      </c>
      <c r="C274" s="132"/>
      <c r="D274" s="132"/>
      <c r="E274" s="132"/>
      <c r="F274" s="109"/>
      <c r="G274" s="133"/>
      <c r="H274" s="105"/>
      <c r="I274" s="92" t="s">
        <v>51</v>
      </c>
      <c r="J274" s="85">
        <f>SUM(J272:J273)</f>
        <v>204802</v>
      </c>
      <c r="K274" s="35"/>
    </row>
    <row r="275" spans="2:11" s="5" customFormat="1" ht="17.25" customHeight="1">
      <c r="B275" s="93" t="s">
        <v>49</v>
      </c>
      <c r="C275" s="126" t="s">
        <v>181</v>
      </c>
      <c r="D275" s="128" t="s">
        <v>330</v>
      </c>
      <c r="E275" s="129"/>
      <c r="F275" s="108" t="s">
        <v>316</v>
      </c>
      <c r="G275" s="108" t="s">
        <v>320</v>
      </c>
      <c r="H275" s="105"/>
      <c r="I275" s="106" t="s">
        <v>317</v>
      </c>
      <c r="J275" s="107"/>
      <c r="K275" s="35"/>
    </row>
    <row r="276" spans="2:11" s="5" customFormat="1" ht="17.25" customHeight="1">
      <c r="B276" s="53">
        <v>3</v>
      </c>
      <c r="C276" s="127"/>
      <c r="D276" s="130"/>
      <c r="E276" s="131"/>
      <c r="F276" s="109"/>
      <c r="G276" s="109"/>
      <c r="H276" s="105"/>
      <c r="I276" s="50">
        <v>11450000</v>
      </c>
      <c r="J276" s="87">
        <f t="shared" ref="J276" si="15">I276</f>
        <v>11450000</v>
      </c>
      <c r="K276" s="35"/>
    </row>
    <row r="277" spans="2:11" s="5" customFormat="1" ht="17.25" customHeight="1">
      <c r="B277" s="88" t="s">
        <v>50</v>
      </c>
      <c r="C277" s="127"/>
      <c r="D277" s="130"/>
      <c r="E277" s="131"/>
      <c r="F277" s="109"/>
      <c r="G277" s="109"/>
      <c r="H277" s="105"/>
      <c r="I277" s="92" t="s">
        <v>51</v>
      </c>
      <c r="J277" s="85">
        <f>SUM(J276:J276)</f>
        <v>11450000</v>
      </c>
      <c r="K277" s="35"/>
    </row>
    <row r="278" spans="2:11" s="5" customFormat="1" ht="17.25" customHeight="1">
      <c r="B278" s="93" t="s">
        <v>49</v>
      </c>
      <c r="C278" s="127"/>
      <c r="D278" s="130"/>
      <c r="E278" s="131"/>
      <c r="F278" s="109"/>
      <c r="G278" s="109"/>
      <c r="H278" s="105"/>
      <c r="I278" s="106" t="s">
        <v>318</v>
      </c>
      <c r="J278" s="107"/>
      <c r="K278" s="35"/>
    </row>
    <row r="279" spans="2:11" s="5" customFormat="1" ht="17.25" customHeight="1">
      <c r="B279" s="53">
        <v>35</v>
      </c>
      <c r="C279" s="127"/>
      <c r="D279" s="130"/>
      <c r="E279" s="131"/>
      <c r="F279" s="109"/>
      <c r="G279" s="109"/>
      <c r="H279" s="105"/>
      <c r="I279" s="50"/>
      <c r="J279" s="87">
        <v>11450000</v>
      </c>
      <c r="K279" s="35"/>
    </row>
    <row r="280" spans="2:11" s="5" customFormat="1" ht="17.25" customHeight="1">
      <c r="B280" s="88" t="s">
        <v>50</v>
      </c>
      <c r="C280" s="127"/>
      <c r="D280" s="130"/>
      <c r="E280" s="131"/>
      <c r="F280" s="109"/>
      <c r="G280" s="109"/>
      <c r="H280" s="105"/>
      <c r="I280" s="92" t="s">
        <v>51</v>
      </c>
      <c r="J280" s="85">
        <f>SUM(J279:J279)</f>
        <v>11450000</v>
      </c>
      <c r="K280" s="35"/>
    </row>
    <row r="281" spans="2:11" ht="17.25" customHeight="1">
      <c r="B281" s="103" t="s">
        <v>54</v>
      </c>
      <c r="C281" s="156"/>
      <c r="D281" s="156"/>
      <c r="E281" s="156"/>
      <c r="F281" s="156"/>
      <c r="G281" s="156"/>
      <c r="H281" s="156"/>
      <c r="I281" s="104"/>
      <c r="J281" s="2"/>
    </row>
    <row r="282" spans="2:11" ht="24" customHeight="1">
      <c r="B282" s="84" t="s">
        <v>80</v>
      </c>
      <c r="C282" s="86" t="s">
        <v>42</v>
      </c>
      <c r="D282" s="209" t="s">
        <v>55</v>
      </c>
      <c r="E282" s="209"/>
      <c r="F282" s="209"/>
      <c r="G282" s="157" t="s">
        <v>70</v>
      </c>
      <c r="H282" s="136"/>
      <c r="I282" s="36" t="s">
        <v>57</v>
      </c>
      <c r="J282" s="37" t="s">
        <v>56</v>
      </c>
    </row>
    <row r="283" spans="2:11" s="15" customFormat="1" ht="64.5" customHeight="1">
      <c r="B283" s="210" t="s">
        <v>332</v>
      </c>
      <c r="C283" s="59" t="s">
        <v>177</v>
      </c>
      <c r="D283" s="132" t="s">
        <v>199</v>
      </c>
      <c r="E283" s="132"/>
      <c r="F283" s="132"/>
      <c r="G283" s="103" t="s">
        <v>197</v>
      </c>
      <c r="H283" s="104"/>
      <c r="I283" s="43" t="s">
        <v>196</v>
      </c>
      <c r="J283" s="44" t="s">
        <v>198</v>
      </c>
      <c r="K283" s="33"/>
    </row>
    <row r="284" spans="2:11" s="15" customFormat="1" ht="42" customHeight="1">
      <c r="B284" s="210" t="s">
        <v>333</v>
      </c>
      <c r="C284" s="89" t="s">
        <v>178</v>
      </c>
      <c r="D284" s="132" t="s">
        <v>195</v>
      </c>
      <c r="E284" s="132"/>
      <c r="F284" s="132"/>
      <c r="G284" s="103" t="s">
        <v>193</v>
      </c>
      <c r="H284" s="104"/>
      <c r="I284" s="83" t="s">
        <v>334</v>
      </c>
      <c r="J284" s="55" t="s">
        <v>194</v>
      </c>
      <c r="K284" s="33"/>
    </row>
    <row r="285" spans="2:11" s="15" customFormat="1" ht="47.25" customHeight="1">
      <c r="B285" s="210" t="s">
        <v>335</v>
      </c>
      <c r="C285" s="89" t="s">
        <v>179</v>
      </c>
      <c r="D285" s="132" t="s">
        <v>189</v>
      </c>
      <c r="E285" s="132"/>
      <c r="F285" s="132"/>
      <c r="G285" s="103" t="s">
        <v>187</v>
      </c>
      <c r="H285" s="104"/>
      <c r="I285" s="83" t="s">
        <v>186</v>
      </c>
      <c r="J285" s="55" t="s">
        <v>188</v>
      </c>
      <c r="K285" s="33"/>
    </row>
    <row r="286" spans="2:11" s="15" customFormat="1" ht="33" customHeight="1">
      <c r="B286" s="210" t="s">
        <v>336</v>
      </c>
      <c r="C286" s="89" t="s">
        <v>323</v>
      </c>
      <c r="D286" s="132" t="s">
        <v>344</v>
      </c>
      <c r="E286" s="132"/>
      <c r="F286" s="132"/>
      <c r="G286" s="103" t="s">
        <v>342</v>
      </c>
      <c r="H286" s="104"/>
      <c r="I286" s="83" t="s">
        <v>341</v>
      </c>
      <c r="J286" s="55" t="s">
        <v>343</v>
      </c>
      <c r="K286" s="33"/>
    </row>
    <row r="287" spans="2:11" s="15" customFormat="1" ht="33" customHeight="1">
      <c r="B287" s="210" t="s">
        <v>345</v>
      </c>
      <c r="C287" s="89" t="s">
        <v>245</v>
      </c>
      <c r="D287" s="132" t="s">
        <v>340</v>
      </c>
      <c r="E287" s="132"/>
      <c r="F287" s="132"/>
      <c r="G287" s="103" t="s">
        <v>338</v>
      </c>
      <c r="H287" s="104"/>
      <c r="I287" s="83" t="s">
        <v>337</v>
      </c>
      <c r="J287" s="55" t="s">
        <v>339</v>
      </c>
      <c r="K287" s="33"/>
    </row>
    <row r="288" spans="2:11" s="15" customFormat="1" ht="30.75" customHeight="1">
      <c r="B288" s="210" t="s">
        <v>346</v>
      </c>
      <c r="C288" s="89" t="s">
        <v>180</v>
      </c>
      <c r="D288" s="132" t="s">
        <v>185</v>
      </c>
      <c r="E288" s="132"/>
      <c r="F288" s="132"/>
      <c r="G288" s="103" t="s">
        <v>183</v>
      </c>
      <c r="H288" s="104"/>
      <c r="I288" s="83" t="s">
        <v>182</v>
      </c>
      <c r="J288" s="83" t="s">
        <v>184</v>
      </c>
      <c r="K288" s="33"/>
    </row>
    <row r="289" spans="2:11" s="15" customFormat="1" ht="27" customHeight="1">
      <c r="B289" s="210" t="s">
        <v>351</v>
      </c>
      <c r="C289" s="89" t="s">
        <v>327</v>
      </c>
      <c r="D289" s="132" t="s">
        <v>350</v>
      </c>
      <c r="E289" s="132"/>
      <c r="F289" s="132"/>
      <c r="G289" s="103" t="s">
        <v>348</v>
      </c>
      <c r="H289" s="104"/>
      <c r="I289" s="83" t="s">
        <v>347</v>
      </c>
      <c r="J289" s="39" t="s">
        <v>349</v>
      </c>
      <c r="K289" s="33"/>
    </row>
    <row r="290" spans="2:11" s="15" customFormat="1" ht="30.75" customHeight="1">
      <c r="B290" s="210" t="s">
        <v>356</v>
      </c>
      <c r="C290" s="89" t="s">
        <v>328</v>
      </c>
      <c r="D290" s="132" t="s">
        <v>355</v>
      </c>
      <c r="E290" s="132"/>
      <c r="F290" s="132"/>
      <c r="G290" s="103" t="s">
        <v>353</v>
      </c>
      <c r="H290" s="104"/>
      <c r="I290" s="83" t="s">
        <v>352</v>
      </c>
      <c r="J290" s="39" t="s">
        <v>354</v>
      </c>
      <c r="K290" s="33"/>
    </row>
    <row r="291" spans="2:11" s="15" customFormat="1" ht="36" customHeight="1">
      <c r="B291" s="210" t="s">
        <v>357</v>
      </c>
      <c r="C291" s="89" t="s">
        <v>181</v>
      </c>
      <c r="D291" s="132" t="s">
        <v>192</v>
      </c>
      <c r="E291" s="132"/>
      <c r="F291" s="132"/>
      <c r="G291" s="103" t="s">
        <v>190</v>
      </c>
      <c r="H291" s="104"/>
      <c r="I291" s="83" t="s">
        <v>358</v>
      </c>
      <c r="J291" s="39" t="s">
        <v>191</v>
      </c>
      <c r="K291" s="33"/>
    </row>
    <row r="292" spans="2:11" ht="18" customHeight="1">
      <c r="B292" s="123"/>
      <c r="C292" s="124"/>
      <c r="D292" s="124"/>
      <c r="E292" s="124"/>
      <c r="F292" s="124"/>
      <c r="G292" s="124"/>
      <c r="H292" s="124"/>
      <c r="I292" s="124"/>
      <c r="J292" s="125"/>
    </row>
    <row r="293" spans="2:11" ht="18" customHeight="1">
      <c r="B293" s="137" t="s">
        <v>32</v>
      </c>
      <c r="C293" s="138"/>
      <c r="D293" s="139"/>
      <c r="E293" s="150" t="s">
        <v>359</v>
      </c>
      <c r="F293" s="151"/>
      <c r="G293" s="151"/>
      <c r="H293" s="151"/>
      <c r="I293" s="151"/>
      <c r="J293" s="152"/>
    </row>
    <row r="294" spans="2:11" ht="18" customHeight="1">
      <c r="B294" s="112"/>
      <c r="C294" s="113"/>
      <c r="D294" s="113"/>
      <c r="E294" s="113"/>
      <c r="F294" s="113"/>
      <c r="G294" s="113"/>
      <c r="H294" s="113"/>
      <c r="I294" s="113"/>
      <c r="J294" s="114"/>
    </row>
    <row r="295" spans="2:11" ht="18" customHeight="1">
      <c r="B295" s="150" t="s">
        <v>58</v>
      </c>
      <c r="C295" s="151"/>
      <c r="D295" s="151"/>
      <c r="E295" s="151"/>
      <c r="F295" s="151"/>
      <c r="G295" s="151"/>
      <c r="H295" s="151"/>
      <c r="I295" s="151"/>
      <c r="J295" s="91"/>
    </row>
    <row r="296" spans="2:11" ht="18" customHeight="1">
      <c r="B296" s="147"/>
      <c r="C296" s="148"/>
      <c r="D296" s="148"/>
      <c r="E296" s="148"/>
      <c r="F296" s="148"/>
      <c r="G296" s="148"/>
      <c r="H296" s="148"/>
      <c r="I296" s="148"/>
      <c r="J296" s="149"/>
    </row>
    <row r="297" spans="2:11" ht="18" customHeight="1">
      <c r="B297" s="150" t="s">
        <v>59</v>
      </c>
      <c r="C297" s="151"/>
      <c r="D297" s="151"/>
      <c r="E297" s="151"/>
      <c r="F297" s="151"/>
      <c r="G297" s="151"/>
      <c r="H297" s="151"/>
      <c r="I297" s="151"/>
      <c r="J297" s="91"/>
    </row>
    <row r="298" spans="2:11" ht="18" customHeight="1">
      <c r="B298" s="147"/>
      <c r="C298" s="148"/>
      <c r="D298" s="148"/>
      <c r="E298" s="148"/>
      <c r="F298" s="148"/>
      <c r="G298" s="148"/>
      <c r="H298" s="148"/>
      <c r="I298" s="148"/>
      <c r="J298" s="149"/>
    </row>
    <row r="299" spans="2:11" ht="18" customHeight="1">
      <c r="B299" s="150" t="s">
        <v>60</v>
      </c>
      <c r="C299" s="151"/>
      <c r="D299" s="151"/>
      <c r="E299" s="151"/>
      <c r="F299" s="151"/>
      <c r="G299" s="151"/>
      <c r="H299" s="151"/>
      <c r="I299" s="151"/>
      <c r="J299" s="91"/>
    </row>
    <row r="300" spans="2:11" ht="18" customHeight="1">
      <c r="B300" s="147"/>
      <c r="C300" s="148"/>
      <c r="D300" s="148"/>
      <c r="E300" s="148"/>
      <c r="F300" s="148"/>
      <c r="G300" s="148"/>
      <c r="H300" s="148"/>
      <c r="I300" s="148"/>
      <c r="J300" s="149"/>
    </row>
    <row r="301" spans="2:11" ht="18" customHeight="1">
      <c r="B301" s="150" t="s">
        <v>61</v>
      </c>
      <c r="C301" s="151"/>
      <c r="D301" s="151"/>
      <c r="E301" s="151"/>
      <c r="F301" s="151"/>
      <c r="G301" s="151"/>
      <c r="H301" s="151"/>
      <c r="I301" s="151"/>
      <c r="J301" s="152"/>
    </row>
    <row r="302" spans="2:11" ht="18" customHeight="1">
      <c r="B302" s="123"/>
      <c r="C302" s="124"/>
      <c r="D302" s="124"/>
      <c r="E302" s="124"/>
      <c r="F302" s="124"/>
      <c r="G302" s="124"/>
      <c r="H302" s="124"/>
      <c r="I302" s="124"/>
      <c r="J302" s="125"/>
    </row>
    <row r="303" spans="2:11" ht="18" customHeight="1">
      <c r="B303" s="153" t="s">
        <v>62</v>
      </c>
      <c r="C303" s="154"/>
      <c r="D303" s="154"/>
      <c r="E303" s="154"/>
      <c r="F303" s="154"/>
      <c r="G303" s="154"/>
      <c r="H303" s="154"/>
      <c r="I303" s="154"/>
      <c r="J303" s="155"/>
    </row>
    <row r="304" spans="2:11" ht="18" customHeight="1">
      <c r="B304" s="137" t="s">
        <v>63</v>
      </c>
      <c r="C304" s="138"/>
      <c r="D304" s="139"/>
      <c r="E304" s="137" t="s">
        <v>65</v>
      </c>
      <c r="F304" s="138"/>
      <c r="G304" s="139"/>
      <c r="H304" s="137" t="s">
        <v>66</v>
      </c>
      <c r="I304" s="139"/>
      <c r="J304" s="2"/>
    </row>
    <row r="305" spans="2:10" ht="18" customHeight="1">
      <c r="B305" s="137" t="s">
        <v>64</v>
      </c>
      <c r="C305" s="138"/>
      <c r="D305" s="139"/>
      <c r="E305" s="137">
        <v>10596152</v>
      </c>
      <c r="F305" s="138"/>
      <c r="G305" s="139"/>
      <c r="H305" s="141" t="s">
        <v>67</v>
      </c>
      <c r="I305" s="139"/>
      <c r="J305" s="2"/>
    </row>
    <row r="306" spans="2:10" ht="14.25" customHeight="1">
      <c r="B306" s="142" t="s">
        <v>68</v>
      </c>
      <c r="C306" s="142"/>
      <c r="D306" s="142"/>
    </row>
    <row r="307" spans="2:10" ht="14.25" customHeight="1">
      <c r="B307" s="143"/>
      <c r="C307" s="143"/>
      <c r="D307" s="143"/>
    </row>
    <row r="308" spans="2:10" ht="14.25" customHeight="1">
      <c r="B308" s="144"/>
      <c r="C308" s="144"/>
      <c r="D308" s="144"/>
    </row>
    <row r="309" spans="2:10" ht="14.25" customHeight="1">
      <c r="B309" s="56"/>
      <c r="C309" s="56"/>
      <c r="D309" s="56"/>
    </row>
    <row r="310" spans="2:10" ht="14.25" customHeight="1">
      <c r="B310" s="56"/>
      <c r="C310" s="56"/>
      <c r="D310" s="56"/>
    </row>
    <row r="311" spans="2:10" ht="14.25" customHeight="1">
      <c r="B311" s="56"/>
      <c r="C311" s="56"/>
      <c r="D311" s="56"/>
    </row>
    <row r="312" spans="2:10" ht="14.25" customHeight="1">
      <c r="B312" s="56"/>
      <c r="C312" s="56"/>
      <c r="D312" s="56"/>
    </row>
    <row r="313" spans="2:10" ht="14.25" customHeight="1">
      <c r="B313" s="56"/>
      <c r="C313" s="56"/>
      <c r="D313" s="56"/>
    </row>
    <row r="314" spans="2:10" ht="14.25" customHeight="1">
      <c r="B314" s="56"/>
      <c r="C314" s="56"/>
      <c r="D314" s="56"/>
    </row>
    <row r="315" spans="2:10" ht="14.25" customHeight="1">
      <c r="B315" s="56"/>
      <c r="C315" s="56"/>
      <c r="D315" s="56"/>
    </row>
    <row r="316" spans="2:10" ht="14.25" customHeight="1">
      <c r="B316" s="56"/>
      <c r="C316" s="56"/>
      <c r="D316" s="56"/>
    </row>
    <row r="317" spans="2:10" ht="14.25" customHeight="1">
      <c r="B317" s="56"/>
      <c r="C317" s="56"/>
      <c r="D317" s="56"/>
    </row>
    <row r="318" spans="2:10" ht="14.25" customHeight="1">
      <c r="B318" s="56"/>
      <c r="C318" s="56"/>
      <c r="D318" s="56"/>
    </row>
    <row r="319" spans="2:10" ht="14.25" customHeight="1">
      <c r="B319" s="56"/>
      <c r="C319" s="56"/>
      <c r="D319" s="56"/>
    </row>
    <row r="320" spans="2:10" ht="14.25" customHeight="1">
      <c r="B320" s="56"/>
      <c r="C320" s="56"/>
      <c r="D320" s="56"/>
    </row>
    <row r="321" spans="2:4" ht="14.25" customHeight="1">
      <c r="B321" s="94"/>
      <c r="C321" s="94"/>
      <c r="D321" s="94"/>
    </row>
    <row r="322" spans="2:4" ht="14.25" customHeight="1">
      <c r="B322" s="94"/>
      <c r="C322" s="94"/>
      <c r="D322" s="94"/>
    </row>
    <row r="323" spans="2:4" ht="14.25" customHeight="1">
      <c r="B323" s="94"/>
      <c r="C323" s="94"/>
      <c r="D323" s="94"/>
    </row>
    <row r="324" spans="2:4" ht="14.25" customHeight="1">
      <c r="B324" s="94"/>
      <c r="C324" s="94"/>
      <c r="D324" s="94"/>
    </row>
    <row r="325" spans="2:4" ht="14.25" customHeight="1">
      <c r="B325" s="94"/>
      <c r="C325" s="94"/>
      <c r="D325" s="94"/>
    </row>
    <row r="326" spans="2:4" ht="14.25" customHeight="1">
      <c r="B326" s="94"/>
      <c r="C326" s="94"/>
      <c r="D326" s="94"/>
    </row>
    <row r="327" spans="2:4" ht="14.25" customHeight="1">
      <c r="B327" s="94"/>
      <c r="C327" s="94"/>
      <c r="D327" s="94"/>
    </row>
    <row r="328" spans="2:4" ht="14.25" customHeight="1">
      <c r="B328" s="94"/>
      <c r="C328" s="94"/>
      <c r="D328" s="94"/>
    </row>
    <row r="329" spans="2:4" ht="14.25" customHeight="1">
      <c r="B329" s="94"/>
      <c r="C329" s="94"/>
      <c r="D329" s="94"/>
    </row>
    <row r="330" spans="2:4" ht="14.25" customHeight="1">
      <c r="B330" s="94"/>
      <c r="C330" s="94"/>
      <c r="D330" s="94"/>
    </row>
    <row r="331" spans="2:4" ht="14.25" customHeight="1">
      <c r="B331" s="94"/>
      <c r="C331" s="94"/>
      <c r="D331" s="94"/>
    </row>
    <row r="332" spans="2:4" ht="14.25" customHeight="1">
      <c r="B332" s="94"/>
      <c r="C332" s="94"/>
      <c r="D332" s="94"/>
    </row>
    <row r="333" spans="2:4" ht="14.25" customHeight="1">
      <c r="B333" s="94"/>
      <c r="C333" s="94"/>
      <c r="D333" s="94"/>
    </row>
    <row r="334" spans="2:4" ht="14.25" customHeight="1">
      <c r="B334" s="94"/>
      <c r="C334" s="94"/>
      <c r="D334" s="94"/>
    </row>
    <row r="335" spans="2:4" ht="14.25" customHeight="1">
      <c r="B335" s="56"/>
      <c r="C335" s="56"/>
      <c r="D335" s="56"/>
    </row>
    <row r="336" spans="2:4" ht="14.25" customHeight="1">
      <c r="B336" s="56"/>
      <c r="C336" s="56"/>
      <c r="D336" s="56"/>
    </row>
    <row r="337" spans="2:11" ht="14.25" customHeight="1">
      <c r="B337" s="94"/>
      <c r="C337" s="94"/>
      <c r="D337" s="94"/>
    </row>
    <row r="338" spans="2:11" ht="14.25" customHeight="1">
      <c r="B338" s="94"/>
      <c r="C338" s="94"/>
      <c r="D338" s="94"/>
    </row>
    <row r="339" spans="2:11" ht="14.25" customHeight="1">
      <c r="B339" s="94"/>
      <c r="C339" s="94"/>
      <c r="D339" s="94"/>
    </row>
    <row r="340" spans="2:11" ht="14.25" customHeight="1">
      <c r="B340" s="56"/>
      <c r="C340" s="56"/>
      <c r="D340" s="56"/>
    </row>
    <row r="341" spans="2:11" ht="14.25" customHeight="1">
      <c r="B341" s="56"/>
      <c r="C341" s="56"/>
      <c r="D341" s="56"/>
    </row>
    <row r="342" spans="2:11" ht="14.25" customHeight="1">
      <c r="B342" s="56"/>
      <c r="C342" s="56"/>
      <c r="D342" s="56"/>
    </row>
    <row r="343" spans="2:11" ht="14.25" customHeight="1">
      <c r="B343" s="56"/>
      <c r="C343" s="56"/>
      <c r="D343" s="56"/>
    </row>
    <row r="344" spans="2:11" ht="18" customHeight="1">
      <c r="B344" s="140" t="s">
        <v>76</v>
      </c>
      <c r="C344" s="140"/>
      <c r="D344" s="140"/>
      <c r="E344" s="140"/>
      <c r="F344" s="140"/>
      <c r="G344" s="140"/>
      <c r="H344" s="140"/>
      <c r="I344" s="140"/>
      <c r="J344" s="140"/>
    </row>
    <row r="345" spans="2:11" ht="12.75" customHeight="1">
      <c r="B345" s="140" t="s">
        <v>77</v>
      </c>
      <c r="C345" s="140"/>
      <c r="D345" s="140"/>
      <c r="E345" s="140"/>
      <c r="F345" s="140"/>
      <c r="G345" s="140"/>
      <c r="H345" s="140"/>
      <c r="I345" s="140"/>
      <c r="J345" s="140"/>
    </row>
    <row r="346" spans="2:11" ht="12.75" customHeight="1">
      <c r="B346" s="140" t="s">
        <v>71</v>
      </c>
      <c r="C346" s="140"/>
      <c r="D346" s="140"/>
      <c r="E346" s="140"/>
      <c r="F346" s="140"/>
      <c r="G346" s="140"/>
      <c r="H346" s="140"/>
      <c r="I346" s="140"/>
      <c r="J346" s="140"/>
    </row>
    <row r="347" spans="2:11" ht="12.75" customHeight="1">
      <c r="B347" s="140" t="s">
        <v>72</v>
      </c>
      <c r="C347" s="140"/>
      <c r="D347" s="140"/>
      <c r="E347" s="140"/>
      <c r="F347" s="140"/>
      <c r="G347" s="140"/>
      <c r="H347" s="140"/>
      <c r="I347" s="140"/>
      <c r="J347" s="140"/>
    </row>
    <row r="348" spans="2:11" ht="12.75" customHeight="1">
      <c r="B348" s="140" t="s">
        <v>73</v>
      </c>
      <c r="C348" s="140"/>
      <c r="D348" s="140"/>
      <c r="E348" s="140"/>
      <c r="F348" s="140"/>
      <c r="G348" s="140"/>
      <c r="H348" s="140"/>
      <c r="I348" s="140"/>
      <c r="J348" s="140"/>
    </row>
    <row r="349" spans="2:11" ht="12.75" customHeight="1">
      <c r="B349" s="140" t="s">
        <v>74</v>
      </c>
      <c r="C349" s="140"/>
      <c r="D349" s="140"/>
      <c r="E349" s="140"/>
      <c r="F349" s="140"/>
      <c r="G349" s="140"/>
      <c r="H349" s="140"/>
      <c r="I349" s="140"/>
      <c r="J349" s="140"/>
    </row>
    <row r="350" spans="2:11" ht="12.75" customHeight="1">
      <c r="B350" s="140" t="s">
        <v>78</v>
      </c>
      <c r="C350" s="140"/>
      <c r="D350" s="140"/>
      <c r="E350" s="140"/>
      <c r="F350" s="140"/>
      <c r="G350" s="140"/>
      <c r="H350" s="140"/>
      <c r="I350" s="140"/>
      <c r="J350" s="140"/>
    </row>
    <row r="351" spans="2:11" ht="12.75" customHeight="1">
      <c r="B351" s="140" t="s">
        <v>75</v>
      </c>
      <c r="C351" s="140"/>
      <c r="D351" s="140"/>
      <c r="E351" s="140"/>
      <c r="F351" s="140"/>
      <c r="G351" s="140"/>
      <c r="H351" s="140"/>
      <c r="I351" s="140"/>
      <c r="J351" s="140"/>
    </row>
    <row r="352" spans="2:11" s="29" customFormat="1" ht="12.75" customHeight="1">
      <c r="F352" s="30"/>
      <c r="G352" s="30"/>
      <c r="K352" s="34"/>
    </row>
    <row r="353" spans="6:11" s="29" customFormat="1">
      <c r="F353" s="30"/>
      <c r="G353" s="30"/>
      <c r="K353" s="34"/>
    </row>
    <row r="354" spans="6:11" s="29" customFormat="1">
      <c r="F354" s="30"/>
      <c r="G354" s="30"/>
      <c r="K354" s="34"/>
    </row>
    <row r="355" spans="6:11" s="29" customFormat="1">
      <c r="F355" s="30"/>
      <c r="G355" s="30"/>
      <c r="K355" s="34"/>
    </row>
    <row r="356" spans="6:11" s="29" customFormat="1">
      <c r="F356" s="30"/>
      <c r="G356" s="30"/>
      <c r="K356" s="34"/>
    </row>
    <row r="357" spans="6:11" s="29" customFormat="1">
      <c r="F357" s="30"/>
      <c r="G357" s="30"/>
      <c r="K357" s="34"/>
    </row>
    <row r="358" spans="6:11" s="29" customFormat="1">
      <c r="F358" s="30"/>
      <c r="G358" s="30"/>
      <c r="K358" s="34"/>
    </row>
    <row r="359" spans="6:11" s="29" customFormat="1">
      <c r="F359" s="30"/>
      <c r="G359" s="30"/>
      <c r="K359" s="34"/>
    </row>
    <row r="360" spans="6:11" s="29" customFormat="1">
      <c r="F360" s="30"/>
      <c r="G360" s="30"/>
      <c r="K360" s="34"/>
    </row>
    <row r="361" spans="6:11" s="29" customFormat="1">
      <c r="F361" s="30"/>
      <c r="G361" s="30"/>
      <c r="K361" s="34"/>
    </row>
    <row r="362" spans="6:11" s="29" customFormat="1">
      <c r="F362" s="30"/>
      <c r="G362" s="30"/>
      <c r="K362" s="34"/>
    </row>
    <row r="363" spans="6:11" s="29" customFormat="1">
      <c r="F363" s="30"/>
      <c r="G363" s="30"/>
      <c r="K363" s="34"/>
    </row>
    <row r="364" spans="6:11" s="29" customFormat="1">
      <c r="F364" s="30"/>
      <c r="G364" s="30"/>
      <c r="K364" s="34"/>
    </row>
    <row r="365" spans="6:11" s="29" customFormat="1">
      <c r="F365" s="30"/>
      <c r="G365" s="30"/>
      <c r="K365" s="34"/>
    </row>
    <row r="366" spans="6:11" s="29" customFormat="1">
      <c r="F366" s="30"/>
      <c r="G366" s="30"/>
      <c r="K366" s="34"/>
    </row>
    <row r="367" spans="6:11" s="29" customFormat="1">
      <c r="F367" s="30"/>
      <c r="G367" s="30"/>
      <c r="K367" s="34"/>
    </row>
    <row r="368" spans="6:11" s="29" customFormat="1">
      <c r="F368" s="30"/>
      <c r="G368" s="30"/>
      <c r="K368" s="34"/>
    </row>
    <row r="369" spans="6:11" s="29" customFormat="1">
      <c r="F369" s="30"/>
      <c r="G369" s="30"/>
      <c r="K369" s="34"/>
    </row>
    <row r="370" spans="6:11" s="29" customFormat="1">
      <c r="F370" s="30"/>
      <c r="G370" s="30"/>
      <c r="K370" s="34"/>
    </row>
    <row r="371" spans="6:11" s="29" customFormat="1">
      <c r="F371" s="30"/>
      <c r="G371" s="30"/>
      <c r="K371" s="34"/>
    </row>
    <row r="372" spans="6:11" s="29" customFormat="1">
      <c r="F372" s="30"/>
      <c r="G372" s="30"/>
      <c r="K372" s="34"/>
    </row>
    <row r="373" spans="6:11" s="29" customFormat="1">
      <c r="F373" s="30"/>
      <c r="G373" s="30"/>
      <c r="K373" s="34"/>
    </row>
    <row r="374" spans="6:11" s="29" customFormat="1">
      <c r="F374" s="30"/>
      <c r="G374" s="30"/>
      <c r="K374" s="34"/>
    </row>
    <row r="375" spans="6:11" s="29" customFormat="1">
      <c r="F375" s="30"/>
      <c r="G375" s="30"/>
      <c r="K375" s="34"/>
    </row>
    <row r="376" spans="6:11" s="29" customFormat="1">
      <c r="F376" s="30"/>
      <c r="G376" s="30"/>
      <c r="K376" s="34"/>
    </row>
    <row r="377" spans="6:11" s="29" customFormat="1">
      <c r="F377" s="30"/>
      <c r="G377" s="30"/>
      <c r="K377" s="34"/>
    </row>
    <row r="378" spans="6:11" s="29" customFormat="1">
      <c r="F378" s="30"/>
      <c r="G378" s="30"/>
      <c r="K378" s="34"/>
    </row>
    <row r="379" spans="6:11" s="29" customFormat="1">
      <c r="F379" s="30"/>
      <c r="G379" s="30"/>
      <c r="K379" s="34"/>
    </row>
    <row r="380" spans="6:11" s="29" customFormat="1">
      <c r="F380" s="30"/>
      <c r="G380" s="30"/>
      <c r="K380" s="34"/>
    </row>
    <row r="381" spans="6:11" s="29" customFormat="1">
      <c r="F381" s="30"/>
      <c r="G381" s="30"/>
      <c r="K381" s="34"/>
    </row>
    <row r="382" spans="6:11" s="29" customFormat="1">
      <c r="F382" s="30"/>
      <c r="G382" s="30"/>
      <c r="K382" s="34"/>
    </row>
    <row r="383" spans="6:11" s="29" customFormat="1">
      <c r="F383" s="30"/>
      <c r="G383" s="30"/>
      <c r="K383" s="34"/>
    </row>
    <row r="384" spans="6:11" s="29" customFormat="1">
      <c r="F384" s="30"/>
      <c r="G384" s="30"/>
      <c r="K384" s="34"/>
    </row>
    <row r="385" spans="6:11" s="29" customFormat="1">
      <c r="F385" s="30"/>
      <c r="G385" s="30"/>
      <c r="K385" s="34"/>
    </row>
    <row r="386" spans="6:11" s="29" customFormat="1">
      <c r="F386" s="30"/>
      <c r="G386" s="30"/>
      <c r="K386" s="34"/>
    </row>
    <row r="387" spans="6:11" s="29" customFormat="1">
      <c r="F387" s="30"/>
      <c r="G387" s="30"/>
      <c r="K387" s="34"/>
    </row>
    <row r="388" spans="6:11" s="29" customFormat="1">
      <c r="F388" s="30"/>
      <c r="G388" s="30"/>
      <c r="K388" s="34"/>
    </row>
    <row r="389" spans="6:11" s="29" customFormat="1">
      <c r="F389" s="30"/>
      <c r="G389" s="30"/>
      <c r="K389" s="34"/>
    </row>
    <row r="390" spans="6:11" s="29" customFormat="1">
      <c r="F390" s="30"/>
      <c r="G390" s="30"/>
      <c r="K390" s="34"/>
    </row>
    <row r="391" spans="6:11" s="29" customFormat="1">
      <c r="F391" s="30"/>
      <c r="G391" s="30"/>
      <c r="K391" s="34"/>
    </row>
    <row r="392" spans="6:11" s="29" customFormat="1">
      <c r="F392" s="30"/>
      <c r="G392" s="30"/>
      <c r="K392" s="34"/>
    </row>
    <row r="393" spans="6:11" s="29" customFormat="1">
      <c r="F393" s="30"/>
      <c r="G393" s="30"/>
      <c r="K393" s="34"/>
    </row>
    <row r="394" spans="6:11" s="29" customFormat="1">
      <c r="F394" s="30"/>
      <c r="G394" s="30"/>
      <c r="K394" s="34"/>
    </row>
    <row r="395" spans="6:11" s="29" customFormat="1">
      <c r="F395" s="30"/>
      <c r="G395" s="30"/>
      <c r="K395" s="34"/>
    </row>
    <row r="396" spans="6:11" s="29" customFormat="1">
      <c r="F396" s="30"/>
      <c r="G396" s="30"/>
      <c r="K396" s="34"/>
    </row>
    <row r="397" spans="6:11" s="29" customFormat="1">
      <c r="F397" s="30"/>
      <c r="G397" s="30"/>
      <c r="K397" s="34"/>
    </row>
    <row r="398" spans="6:11" s="29" customFormat="1">
      <c r="F398" s="30"/>
      <c r="G398" s="30"/>
      <c r="K398" s="34"/>
    </row>
    <row r="399" spans="6:11" s="29" customFormat="1">
      <c r="F399" s="30"/>
      <c r="G399" s="30"/>
      <c r="K399" s="34"/>
    </row>
    <row r="400" spans="6:11" s="29" customFormat="1">
      <c r="F400" s="30"/>
      <c r="G400" s="30"/>
      <c r="K400" s="34"/>
    </row>
    <row r="401" spans="6:11" s="29" customFormat="1">
      <c r="F401" s="30"/>
      <c r="G401" s="30"/>
      <c r="K401" s="34"/>
    </row>
    <row r="402" spans="6:11" s="29" customFormat="1">
      <c r="F402" s="30"/>
      <c r="G402" s="30"/>
      <c r="K402" s="34"/>
    </row>
    <row r="403" spans="6:11" s="29" customFormat="1">
      <c r="F403" s="30"/>
      <c r="G403" s="30"/>
      <c r="K403" s="34"/>
    </row>
    <row r="404" spans="6:11" s="29" customFormat="1">
      <c r="F404" s="30"/>
      <c r="G404" s="30"/>
      <c r="K404" s="34"/>
    </row>
    <row r="405" spans="6:11" s="29" customFormat="1">
      <c r="F405" s="30"/>
      <c r="G405" s="30"/>
      <c r="K405" s="34"/>
    </row>
    <row r="406" spans="6:11" s="29" customFormat="1">
      <c r="F406" s="30"/>
      <c r="G406" s="30"/>
      <c r="K406" s="34"/>
    </row>
    <row r="407" spans="6:11" s="29" customFormat="1">
      <c r="F407" s="30"/>
      <c r="G407" s="30"/>
      <c r="K407" s="34"/>
    </row>
    <row r="408" spans="6:11" s="29" customFormat="1">
      <c r="F408" s="30"/>
      <c r="G408" s="30"/>
      <c r="K408" s="34"/>
    </row>
    <row r="409" spans="6:11" s="29" customFormat="1">
      <c r="F409" s="30"/>
      <c r="G409" s="30"/>
      <c r="K409" s="34"/>
    </row>
    <row r="410" spans="6:11" s="29" customFormat="1">
      <c r="F410" s="30"/>
      <c r="G410" s="30"/>
      <c r="K410" s="34"/>
    </row>
    <row r="411" spans="6:11" s="29" customFormat="1">
      <c r="F411" s="30"/>
      <c r="G411" s="30"/>
      <c r="K411" s="34"/>
    </row>
    <row r="412" spans="6:11" s="29" customFormat="1">
      <c r="F412" s="30"/>
      <c r="G412" s="30"/>
      <c r="K412" s="34"/>
    </row>
    <row r="413" spans="6:11" s="29" customFormat="1">
      <c r="F413" s="30"/>
      <c r="G413" s="30"/>
      <c r="K413" s="34"/>
    </row>
    <row r="414" spans="6:11" s="29" customFormat="1">
      <c r="F414" s="30"/>
      <c r="G414" s="30"/>
      <c r="K414" s="34"/>
    </row>
    <row r="415" spans="6:11" s="29" customFormat="1">
      <c r="F415" s="30"/>
      <c r="G415" s="30"/>
      <c r="K415" s="34"/>
    </row>
    <row r="416" spans="6:11" s="29" customFormat="1">
      <c r="F416" s="30"/>
      <c r="G416" s="30"/>
      <c r="K416" s="34"/>
    </row>
    <row r="417" spans="6:11" s="29" customFormat="1">
      <c r="F417" s="30"/>
      <c r="G417" s="30"/>
      <c r="K417" s="34"/>
    </row>
    <row r="418" spans="6:11" s="29" customFormat="1">
      <c r="F418" s="30"/>
      <c r="G418" s="30"/>
      <c r="K418" s="34"/>
    </row>
    <row r="419" spans="6:11" s="29" customFormat="1">
      <c r="F419" s="30"/>
      <c r="G419" s="30"/>
      <c r="K419" s="34"/>
    </row>
    <row r="420" spans="6:11" s="29" customFormat="1">
      <c r="F420" s="30"/>
      <c r="G420" s="30"/>
      <c r="K420" s="34"/>
    </row>
    <row r="421" spans="6:11" s="29" customFormat="1">
      <c r="F421" s="30"/>
      <c r="G421" s="30"/>
      <c r="K421" s="34"/>
    </row>
    <row r="422" spans="6:11" s="29" customFormat="1">
      <c r="F422" s="30"/>
      <c r="G422" s="30"/>
      <c r="K422" s="34"/>
    </row>
    <row r="423" spans="6:11" s="29" customFormat="1">
      <c r="F423" s="30"/>
      <c r="G423" s="30"/>
      <c r="K423" s="34"/>
    </row>
    <row r="424" spans="6:11" s="29" customFormat="1">
      <c r="F424" s="30"/>
      <c r="G424" s="30"/>
      <c r="K424" s="34"/>
    </row>
    <row r="425" spans="6:11" s="29" customFormat="1">
      <c r="F425" s="30"/>
      <c r="G425" s="30"/>
      <c r="K425" s="34"/>
    </row>
    <row r="426" spans="6:11" s="29" customFormat="1">
      <c r="F426" s="30"/>
      <c r="G426" s="30"/>
      <c r="K426" s="34"/>
    </row>
    <row r="427" spans="6:11" s="29" customFormat="1">
      <c r="F427" s="30"/>
      <c r="G427" s="30"/>
      <c r="K427" s="34"/>
    </row>
    <row r="428" spans="6:11" s="29" customFormat="1">
      <c r="F428" s="30"/>
      <c r="G428" s="30"/>
      <c r="K428" s="34"/>
    </row>
    <row r="429" spans="6:11" s="29" customFormat="1">
      <c r="F429" s="30"/>
      <c r="G429" s="30"/>
      <c r="K429" s="34"/>
    </row>
    <row r="430" spans="6:11" s="29" customFormat="1">
      <c r="F430" s="30"/>
      <c r="G430" s="30"/>
      <c r="K430" s="34"/>
    </row>
    <row r="431" spans="6:11" s="29" customFormat="1">
      <c r="F431" s="30"/>
      <c r="G431" s="30"/>
      <c r="K431" s="34"/>
    </row>
    <row r="432" spans="6:11" s="29" customFormat="1">
      <c r="F432" s="30"/>
      <c r="G432" s="30"/>
      <c r="K432" s="34"/>
    </row>
    <row r="433" spans="6:11" s="29" customFormat="1">
      <c r="F433" s="30"/>
      <c r="G433" s="30"/>
      <c r="K433" s="34"/>
    </row>
    <row r="434" spans="6:11" s="29" customFormat="1">
      <c r="F434" s="30"/>
      <c r="G434" s="30"/>
      <c r="K434" s="34"/>
    </row>
    <row r="435" spans="6:11" s="29" customFormat="1">
      <c r="F435" s="30"/>
      <c r="G435" s="30"/>
      <c r="K435" s="34"/>
    </row>
    <row r="436" spans="6:11" s="29" customFormat="1">
      <c r="F436" s="30"/>
      <c r="G436" s="30"/>
      <c r="K436" s="34"/>
    </row>
    <row r="437" spans="6:11" s="29" customFormat="1">
      <c r="F437" s="30"/>
      <c r="G437" s="30"/>
      <c r="K437" s="34"/>
    </row>
    <row r="438" spans="6:11" s="29" customFormat="1">
      <c r="F438" s="30"/>
      <c r="G438" s="30"/>
      <c r="K438" s="34"/>
    </row>
    <row r="439" spans="6:11" s="29" customFormat="1">
      <c r="F439" s="30"/>
      <c r="G439" s="30"/>
      <c r="K439" s="34"/>
    </row>
    <row r="440" spans="6:11" s="29" customFormat="1">
      <c r="F440" s="30"/>
      <c r="G440" s="30"/>
      <c r="K440" s="34"/>
    </row>
    <row r="441" spans="6:11" s="29" customFormat="1">
      <c r="F441" s="30"/>
      <c r="G441" s="30"/>
      <c r="K441" s="34"/>
    </row>
    <row r="442" spans="6:11" s="29" customFormat="1">
      <c r="F442" s="30"/>
      <c r="G442" s="30"/>
      <c r="K442" s="34"/>
    </row>
    <row r="443" spans="6:11" s="29" customFormat="1">
      <c r="F443" s="30"/>
      <c r="G443" s="30"/>
      <c r="K443" s="34"/>
    </row>
    <row r="444" spans="6:11" s="29" customFormat="1">
      <c r="F444" s="30"/>
      <c r="G444" s="30"/>
      <c r="K444" s="34"/>
    </row>
    <row r="445" spans="6:11" s="29" customFormat="1">
      <c r="F445" s="30"/>
      <c r="G445" s="30"/>
      <c r="K445" s="34"/>
    </row>
    <row r="446" spans="6:11" s="29" customFormat="1">
      <c r="F446" s="30"/>
      <c r="G446" s="30"/>
      <c r="K446" s="34"/>
    </row>
    <row r="447" spans="6:11" s="29" customFormat="1">
      <c r="F447" s="30"/>
      <c r="G447" s="30"/>
      <c r="K447" s="34"/>
    </row>
    <row r="448" spans="6:11" s="29" customFormat="1">
      <c r="F448" s="30"/>
      <c r="G448" s="30"/>
      <c r="K448" s="34"/>
    </row>
    <row r="449" spans="6:11" s="29" customFormat="1">
      <c r="F449" s="30"/>
      <c r="G449" s="30"/>
      <c r="K449" s="34"/>
    </row>
    <row r="450" spans="6:11" s="29" customFormat="1">
      <c r="F450" s="30"/>
      <c r="G450" s="30"/>
      <c r="K450" s="34"/>
    </row>
    <row r="451" spans="6:11" s="29" customFormat="1">
      <c r="F451" s="30"/>
      <c r="G451" s="30"/>
      <c r="K451" s="34"/>
    </row>
    <row r="452" spans="6:11" s="29" customFormat="1">
      <c r="F452" s="30"/>
      <c r="G452" s="30"/>
      <c r="K452" s="34"/>
    </row>
    <row r="453" spans="6:11" s="29" customFormat="1">
      <c r="F453" s="30"/>
      <c r="G453" s="30"/>
      <c r="K453" s="34"/>
    </row>
    <row r="454" spans="6:11" s="29" customFormat="1">
      <c r="F454" s="30"/>
      <c r="G454" s="30"/>
      <c r="K454" s="34"/>
    </row>
    <row r="455" spans="6:11" s="29" customFormat="1">
      <c r="F455" s="30"/>
      <c r="G455" s="30"/>
      <c r="K455" s="34"/>
    </row>
    <row r="456" spans="6:11" s="29" customFormat="1">
      <c r="F456" s="30"/>
      <c r="G456" s="30"/>
      <c r="K456" s="34"/>
    </row>
    <row r="457" spans="6:11" s="29" customFormat="1">
      <c r="F457" s="30"/>
      <c r="G457" s="30"/>
      <c r="K457" s="34"/>
    </row>
    <row r="458" spans="6:11" s="29" customFormat="1">
      <c r="F458" s="30"/>
      <c r="G458" s="30"/>
      <c r="K458" s="34"/>
    </row>
    <row r="459" spans="6:11" s="29" customFormat="1">
      <c r="F459" s="30"/>
      <c r="G459" s="30"/>
      <c r="K459" s="34"/>
    </row>
    <row r="460" spans="6:11" s="29" customFormat="1">
      <c r="F460" s="30"/>
      <c r="G460" s="30"/>
      <c r="K460" s="34"/>
    </row>
    <row r="461" spans="6:11" s="29" customFormat="1">
      <c r="F461" s="30"/>
      <c r="G461" s="30"/>
      <c r="K461" s="34"/>
    </row>
    <row r="462" spans="6:11" s="29" customFormat="1">
      <c r="F462" s="30"/>
      <c r="G462" s="30"/>
      <c r="K462" s="34"/>
    </row>
    <row r="463" spans="6:11" s="29" customFormat="1">
      <c r="F463" s="30"/>
      <c r="G463" s="30"/>
      <c r="K463" s="34"/>
    </row>
    <row r="464" spans="6:11" s="29" customFormat="1">
      <c r="F464" s="30"/>
      <c r="G464" s="30"/>
      <c r="K464" s="34"/>
    </row>
    <row r="465" spans="6:11" s="29" customFormat="1">
      <c r="F465" s="30"/>
      <c r="G465" s="30"/>
      <c r="K465" s="34"/>
    </row>
    <row r="466" spans="6:11" s="29" customFormat="1">
      <c r="F466" s="30"/>
      <c r="G466" s="30"/>
      <c r="K466" s="34"/>
    </row>
    <row r="467" spans="6:11" s="29" customFormat="1">
      <c r="F467" s="30"/>
      <c r="G467" s="30"/>
      <c r="K467" s="34"/>
    </row>
    <row r="468" spans="6:11" s="29" customFormat="1">
      <c r="F468" s="30"/>
      <c r="G468" s="30"/>
      <c r="K468" s="34"/>
    </row>
    <row r="469" spans="6:11" s="29" customFormat="1">
      <c r="F469" s="30"/>
      <c r="G469" s="30"/>
      <c r="K469" s="34"/>
    </row>
    <row r="470" spans="6:11" s="29" customFormat="1">
      <c r="F470" s="30"/>
      <c r="G470" s="30"/>
      <c r="K470" s="34"/>
    </row>
    <row r="471" spans="6:11" s="29" customFormat="1">
      <c r="F471" s="30"/>
      <c r="G471" s="30"/>
      <c r="K471" s="34"/>
    </row>
    <row r="472" spans="6:11" s="29" customFormat="1">
      <c r="F472" s="30"/>
      <c r="G472" s="30"/>
      <c r="K472" s="34"/>
    </row>
    <row r="473" spans="6:11" s="29" customFormat="1">
      <c r="F473" s="30"/>
      <c r="G473" s="30"/>
      <c r="K473" s="34"/>
    </row>
    <row r="474" spans="6:11" s="29" customFormat="1">
      <c r="F474" s="30"/>
      <c r="G474" s="30"/>
      <c r="K474" s="34"/>
    </row>
    <row r="475" spans="6:11" s="29" customFormat="1">
      <c r="F475" s="30"/>
      <c r="G475" s="30"/>
      <c r="K475" s="34"/>
    </row>
    <row r="476" spans="6:11" s="29" customFormat="1">
      <c r="F476" s="30"/>
      <c r="G476" s="30"/>
      <c r="K476" s="34"/>
    </row>
    <row r="477" spans="6:11" s="29" customFormat="1">
      <c r="F477" s="30"/>
      <c r="G477" s="30"/>
      <c r="K477" s="34"/>
    </row>
    <row r="478" spans="6:11" s="29" customFormat="1">
      <c r="F478" s="30"/>
      <c r="G478" s="30"/>
      <c r="K478" s="34"/>
    </row>
    <row r="479" spans="6:11" s="29" customFormat="1">
      <c r="F479" s="30"/>
      <c r="G479" s="30"/>
      <c r="K479" s="34"/>
    </row>
    <row r="480" spans="6:11" s="29" customFormat="1">
      <c r="F480" s="30"/>
      <c r="G480" s="30"/>
      <c r="K480" s="34"/>
    </row>
    <row r="481" spans="6:11" s="29" customFormat="1">
      <c r="F481" s="30"/>
      <c r="G481" s="30"/>
      <c r="K481" s="34"/>
    </row>
    <row r="482" spans="6:11" s="29" customFormat="1">
      <c r="F482" s="30"/>
      <c r="G482" s="30"/>
      <c r="K482" s="34"/>
    </row>
    <row r="483" spans="6:11" s="29" customFormat="1">
      <c r="F483" s="30"/>
      <c r="G483" s="30"/>
      <c r="K483" s="34"/>
    </row>
    <row r="484" spans="6:11" s="29" customFormat="1">
      <c r="F484" s="30"/>
      <c r="G484" s="30"/>
      <c r="K484" s="34"/>
    </row>
    <row r="485" spans="6:11" s="29" customFormat="1">
      <c r="F485" s="30"/>
      <c r="G485" s="30"/>
      <c r="K485" s="34"/>
    </row>
    <row r="486" spans="6:11" s="29" customFormat="1">
      <c r="F486" s="30"/>
      <c r="G486" s="30"/>
      <c r="K486" s="34"/>
    </row>
    <row r="487" spans="6:11" s="29" customFormat="1">
      <c r="F487" s="30"/>
      <c r="G487" s="30"/>
      <c r="K487" s="34"/>
    </row>
    <row r="488" spans="6:11" s="29" customFormat="1">
      <c r="F488" s="30"/>
      <c r="G488" s="30"/>
      <c r="K488" s="34"/>
    </row>
    <row r="489" spans="6:11" s="29" customFormat="1">
      <c r="F489" s="30"/>
      <c r="G489" s="30"/>
      <c r="K489" s="34"/>
    </row>
    <row r="490" spans="6:11" s="29" customFormat="1">
      <c r="F490" s="30"/>
      <c r="G490" s="30"/>
      <c r="K490" s="34"/>
    </row>
    <row r="491" spans="6:11" s="29" customFormat="1">
      <c r="F491" s="30"/>
      <c r="G491" s="30"/>
      <c r="K491" s="34"/>
    </row>
    <row r="492" spans="6:11" s="29" customFormat="1">
      <c r="F492" s="30"/>
      <c r="G492" s="30"/>
      <c r="K492" s="34"/>
    </row>
    <row r="493" spans="6:11" s="29" customFormat="1">
      <c r="F493" s="30"/>
      <c r="G493" s="30"/>
      <c r="K493" s="34"/>
    </row>
    <row r="494" spans="6:11" s="29" customFormat="1">
      <c r="F494" s="30"/>
      <c r="G494" s="30"/>
      <c r="K494" s="34"/>
    </row>
    <row r="495" spans="6:11" s="29" customFormat="1">
      <c r="F495" s="30"/>
      <c r="G495" s="30"/>
      <c r="K495" s="34"/>
    </row>
    <row r="496" spans="6:11" s="29" customFormat="1">
      <c r="F496" s="30"/>
      <c r="G496" s="30"/>
      <c r="K496" s="34"/>
    </row>
    <row r="497" spans="6:11" s="29" customFormat="1">
      <c r="F497" s="30"/>
      <c r="G497" s="30"/>
      <c r="K497" s="34"/>
    </row>
    <row r="498" spans="6:11" s="29" customFormat="1">
      <c r="F498" s="30"/>
      <c r="G498" s="30"/>
      <c r="K498" s="34"/>
    </row>
    <row r="499" spans="6:11" s="29" customFormat="1">
      <c r="F499" s="30"/>
      <c r="G499" s="30"/>
      <c r="K499" s="34"/>
    </row>
    <row r="500" spans="6:11" s="29" customFormat="1">
      <c r="F500" s="30"/>
      <c r="G500" s="30"/>
      <c r="K500" s="34"/>
    </row>
    <row r="501" spans="6:11" s="29" customFormat="1">
      <c r="F501" s="30"/>
      <c r="G501" s="30"/>
      <c r="K501" s="34"/>
    </row>
    <row r="502" spans="6:11" s="29" customFormat="1">
      <c r="F502" s="30"/>
      <c r="G502" s="30"/>
      <c r="K502" s="34"/>
    </row>
    <row r="503" spans="6:11" s="29" customFormat="1">
      <c r="F503" s="30"/>
      <c r="G503" s="30"/>
      <c r="K503" s="34"/>
    </row>
    <row r="504" spans="6:11" s="29" customFormat="1">
      <c r="F504" s="30"/>
      <c r="G504" s="30"/>
      <c r="K504" s="34"/>
    </row>
    <row r="505" spans="6:11" s="29" customFormat="1">
      <c r="F505" s="30"/>
      <c r="G505" s="30"/>
      <c r="K505" s="34"/>
    </row>
    <row r="506" spans="6:11" s="29" customFormat="1">
      <c r="F506" s="30"/>
      <c r="G506" s="30"/>
      <c r="K506" s="34"/>
    </row>
    <row r="507" spans="6:11" s="29" customFormat="1">
      <c r="F507" s="30"/>
      <c r="G507" s="30"/>
      <c r="K507" s="34"/>
    </row>
    <row r="508" spans="6:11" s="29" customFormat="1">
      <c r="F508" s="30"/>
      <c r="G508" s="30"/>
      <c r="K508" s="34"/>
    </row>
    <row r="509" spans="6:11" s="29" customFormat="1">
      <c r="F509" s="30"/>
      <c r="G509" s="30"/>
      <c r="K509" s="34"/>
    </row>
    <row r="510" spans="6:11" s="29" customFormat="1">
      <c r="F510" s="30"/>
      <c r="G510" s="30"/>
      <c r="K510" s="34"/>
    </row>
    <row r="511" spans="6:11" s="29" customFormat="1">
      <c r="F511" s="30"/>
      <c r="G511" s="30"/>
      <c r="K511" s="34"/>
    </row>
    <row r="512" spans="6:11" s="29" customFormat="1">
      <c r="F512" s="30"/>
      <c r="G512" s="30"/>
      <c r="K512" s="34"/>
    </row>
    <row r="513" spans="6:11" s="29" customFormat="1">
      <c r="F513" s="30"/>
      <c r="G513" s="30"/>
      <c r="K513" s="34"/>
    </row>
    <row r="514" spans="6:11" s="29" customFormat="1">
      <c r="F514" s="30"/>
      <c r="G514" s="30"/>
      <c r="K514" s="34"/>
    </row>
    <row r="515" spans="6:11" s="29" customFormat="1">
      <c r="F515" s="30"/>
      <c r="G515" s="30"/>
      <c r="K515" s="34"/>
    </row>
    <row r="516" spans="6:11" s="29" customFormat="1">
      <c r="F516" s="30"/>
      <c r="G516" s="30"/>
      <c r="K516" s="34"/>
    </row>
    <row r="517" spans="6:11" s="29" customFormat="1">
      <c r="F517" s="30"/>
      <c r="G517" s="30"/>
      <c r="K517" s="34"/>
    </row>
    <row r="518" spans="6:11" s="29" customFormat="1">
      <c r="F518" s="30"/>
      <c r="G518" s="30"/>
      <c r="K518" s="34"/>
    </row>
    <row r="519" spans="6:11" s="29" customFormat="1">
      <c r="F519" s="30"/>
      <c r="G519" s="30"/>
      <c r="K519" s="34"/>
    </row>
    <row r="520" spans="6:11" s="29" customFormat="1">
      <c r="F520" s="30"/>
      <c r="G520" s="30"/>
      <c r="K520" s="34"/>
    </row>
    <row r="521" spans="6:11" s="29" customFormat="1">
      <c r="F521" s="30"/>
      <c r="G521" s="30"/>
      <c r="K521" s="34"/>
    </row>
    <row r="522" spans="6:11" s="29" customFormat="1">
      <c r="F522" s="30"/>
      <c r="G522" s="30"/>
      <c r="K522" s="34"/>
    </row>
    <row r="523" spans="6:11" s="29" customFormat="1">
      <c r="F523" s="30"/>
      <c r="G523" s="30"/>
      <c r="K523" s="34"/>
    </row>
    <row r="524" spans="6:11" s="29" customFormat="1">
      <c r="F524" s="30"/>
      <c r="G524" s="30"/>
      <c r="K524" s="34"/>
    </row>
    <row r="525" spans="6:11" s="29" customFormat="1">
      <c r="F525" s="30"/>
      <c r="G525" s="30"/>
      <c r="K525" s="34"/>
    </row>
    <row r="526" spans="6:11" s="29" customFormat="1">
      <c r="F526" s="30"/>
      <c r="G526" s="30"/>
      <c r="K526" s="34"/>
    </row>
    <row r="527" spans="6:11" s="29" customFormat="1">
      <c r="F527" s="30"/>
      <c r="G527" s="30"/>
      <c r="K527" s="34"/>
    </row>
    <row r="528" spans="6:11" s="29" customFormat="1">
      <c r="F528" s="30"/>
      <c r="G528" s="30"/>
      <c r="K528" s="34"/>
    </row>
    <row r="529" spans="6:11" s="29" customFormat="1">
      <c r="F529" s="30"/>
      <c r="G529" s="30"/>
      <c r="K529" s="34"/>
    </row>
    <row r="530" spans="6:11" s="29" customFormat="1">
      <c r="F530" s="30"/>
      <c r="G530" s="30"/>
      <c r="K530" s="34"/>
    </row>
    <row r="531" spans="6:11" s="29" customFormat="1">
      <c r="F531" s="30"/>
      <c r="G531" s="30"/>
      <c r="K531" s="34"/>
    </row>
    <row r="532" spans="6:11" s="29" customFormat="1">
      <c r="F532" s="30"/>
      <c r="G532" s="30"/>
      <c r="K532" s="34"/>
    </row>
    <row r="533" spans="6:11" s="29" customFormat="1">
      <c r="F533" s="30"/>
      <c r="G533" s="30"/>
      <c r="K533" s="34"/>
    </row>
    <row r="534" spans="6:11" s="29" customFormat="1">
      <c r="F534" s="30"/>
      <c r="G534" s="30"/>
      <c r="K534" s="34"/>
    </row>
    <row r="535" spans="6:11" s="29" customFormat="1">
      <c r="F535" s="30"/>
      <c r="G535" s="30"/>
      <c r="K535" s="34"/>
    </row>
    <row r="536" spans="6:11" s="29" customFormat="1">
      <c r="F536" s="30"/>
      <c r="G536" s="30"/>
      <c r="K536" s="34"/>
    </row>
    <row r="537" spans="6:11" s="29" customFormat="1">
      <c r="F537" s="30"/>
      <c r="G537" s="30"/>
      <c r="K537" s="34"/>
    </row>
    <row r="538" spans="6:11" s="29" customFormat="1">
      <c r="F538" s="30"/>
      <c r="G538" s="30"/>
      <c r="K538" s="34"/>
    </row>
    <row r="539" spans="6:11" s="29" customFormat="1">
      <c r="F539" s="30"/>
      <c r="G539" s="30"/>
      <c r="K539" s="34"/>
    </row>
    <row r="540" spans="6:11" s="29" customFormat="1">
      <c r="F540" s="30"/>
      <c r="G540" s="30"/>
      <c r="K540" s="34"/>
    </row>
    <row r="541" spans="6:11" s="29" customFormat="1">
      <c r="F541" s="30"/>
      <c r="G541" s="30"/>
      <c r="K541" s="34"/>
    </row>
    <row r="542" spans="6:11" s="29" customFormat="1">
      <c r="F542" s="30"/>
      <c r="G542" s="30"/>
      <c r="K542" s="34"/>
    </row>
    <row r="543" spans="6:11" s="29" customFormat="1">
      <c r="F543" s="30"/>
      <c r="G543" s="30"/>
      <c r="K543" s="34"/>
    </row>
    <row r="544" spans="6:11" s="29" customFormat="1">
      <c r="F544" s="30"/>
      <c r="G544" s="30"/>
      <c r="K544" s="34"/>
    </row>
    <row r="545" spans="6:11" s="29" customFormat="1">
      <c r="F545" s="30"/>
      <c r="G545" s="30"/>
      <c r="K545" s="34"/>
    </row>
    <row r="546" spans="6:11" s="29" customFormat="1">
      <c r="F546" s="30"/>
      <c r="G546" s="30"/>
      <c r="K546" s="34"/>
    </row>
    <row r="547" spans="6:11" s="29" customFormat="1">
      <c r="F547" s="30"/>
      <c r="G547" s="30"/>
      <c r="K547" s="34"/>
    </row>
    <row r="548" spans="6:11" s="29" customFormat="1">
      <c r="F548" s="30"/>
      <c r="G548" s="30"/>
      <c r="K548" s="34"/>
    </row>
    <row r="549" spans="6:11" s="29" customFormat="1">
      <c r="F549" s="30"/>
      <c r="G549" s="30"/>
      <c r="K549" s="34"/>
    </row>
    <row r="550" spans="6:11" s="29" customFormat="1">
      <c r="F550" s="30"/>
      <c r="G550" s="30"/>
      <c r="K550" s="34"/>
    </row>
    <row r="551" spans="6:11" s="29" customFormat="1">
      <c r="F551" s="30"/>
      <c r="G551" s="30"/>
      <c r="K551" s="34"/>
    </row>
    <row r="552" spans="6:11" s="29" customFormat="1">
      <c r="F552" s="30"/>
      <c r="G552" s="30"/>
      <c r="K552" s="34"/>
    </row>
    <row r="553" spans="6:11" s="29" customFormat="1">
      <c r="F553" s="30"/>
      <c r="G553" s="30"/>
      <c r="K553" s="34"/>
    </row>
    <row r="554" spans="6:11" s="29" customFormat="1">
      <c r="F554" s="30"/>
      <c r="G554" s="30"/>
      <c r="K554" s="34"/>
    </row>
    <row r="555" spans="6:11" s="29" customFormat="1">
      <c r="F555" s="30"/>
      <c r="G555" s="30"/>
      <c r="K555" s="34"/>
    </row>
    <row r="556" spans="6:11" s="29" customFormat="1">
      <c r="F556" s="30"/>
      <c r="G556" s="30"/>
      <c r="K556" s="34"/>
    </row>
    <row r="557" spans="6:11" s="29" customFormat="1">
      <c r="F557" s="30"/>
      <c r="G557" s="30"/>
      <c r="K557" s="34"/>
    </row>
    <row r="558" spans="6:11" s="29" customFormat="1">
      <c r="F558" s="30"/>
      <c r="G558" s="30"/>
      <c r="K558" s="34"/>
    </row>
    <row r="559" spans="6:11" s="29" customFormat="1">
      <c r="F559" s="30"/>
      <c r="G559" s="30"/>
      <c r="K559" s="34"/>
    </row>
    <row r="560" spans="6:11" s="29" customFormat="1">
      <c r="F560" s="30"/>
      <c r="G560" s="30"/>
      <c r="K560" s="34"/>
    </row>
    <row r="561" spans="6:11" s="29" customFormat="1">
      <c r="F561" s="30"/>
      <c r="G561" s="30"/>
      <c r="K561" s="34"/>
    </row>
    <row r="562" spans="6:11" s="29" customFormat="1">
      <c r="F562" s="30"/>
      <c r="G562" s="30"/>
      <c r="K562" s="34"/>
    </row>
    <row r="563" spans="6:11" s="29" customFormat="1">
      <c r="F563" s="30"/>
      <c r="G563" s="30"/>
      <c r="K563" s="34"/>
    </row>
    <row r="564" spans="6:11" s="29" customFormat="1">
      <c r="F564" s="30"/>
      <c r="G564" s="30"/>
      <c r="K564" s="34"/>
    </row>
    <row r="565" spans="6:11" s="29" customFormat="1">
      <c r="F565" s="30"/>
      <c r="G565" s="30"/>
      <c r="K565" s="34"/>
    </row>
    <row r="566" spans="6:11" s="29" customFormat="1">
      <c r="F566" s="30"/>
      <c r="G566" s="30"/>
      <c r="K566" s="34"/>
    </row>
    <row r="567" spans="6:11" s="29" customFormat="1">
      <c r="F567" s="30"/>
      <c r="G567" s="30"/>
      <c r="K567" s="34"/>
    </row>
    <row r="568" spans="6:11" s="29" customFormat="1">
      <c r="F568" s="30"/>
      <c r="G568" s="30"/>
      <c r="K568" s="34"/>
    </row>
    <row r="569" spans="6:11" s="29" customFormat="1">
      <c r="F569" s="30"/>
      <c r="G569" s="30"/>
      <c r="K569" s="34"/>
    </row>
    <row r="570" spans="6:11" s="29" customFormat="1">
      <c r="F570" s="30"/>
      <c r="G570" s="30"/>
      <c r="K570" s="34"/>
    </row>
    <row r="571" spans="6:11" s="29" customFormat="1">
      <c r="F571" s="30"/>
      <c r="G571" s="30"/>
      <c r="K571" s="34"/>
    </row>
    <row r="572" spans="6:11" s="29" customFormat="1">
      <c r="F572" s="30"/>
      <c r="G572" s="30"/>
      <c r="K572" s="34"/>
    </row>
    <row r="573" spans="6:11" s="29" customFormat="1">
      <c r="F573" s="30"/>
      <c r="G573" s="30"/>
      <c r="K573" s="34"/>
    </row>
    <row r="574" spans="6:11" s="29" customFormat="1">
      <c r="F574" s="30"/>
      <c r="G574" s="30"/>
      <c r="K574" s="34"/>
    </row>
    <row r="575" spans="6:11" s="29" customFormat="1">
      <c r="F575" s="30"/>
      <c r="G575" s="30"/>
      <c r="K575" s="34"/>
    </row>
    <row r="576" spans="6:11" s="29" customFormat="1">
      <c r="F576" s="30"/>
      <c r="G576" s="30"/>
      <c r="K576" s="34"/>
    </row>
    <row r="577" spans="6:11" s="29" customFormat="1">
      <c r="F577" s="30"/>
      <c r="G577" s="30"/>
      <c r="K577" s="34"/>
    </row>
    <row r="578" spans="6:11" s="29" customFormat="1">
      <c r="F578" s="30"/>
      <c r="G578" s="30"/>
      <c r="K578" s="34"/>
    </row>
    <row r="579" spans="6:11" s="29" customFormat="1">
      <c r="F579" s="30"/>
      <c r="G579" s="30"/>
      <c r="K579" s="34"/>
    </row>
    <row r="580" spans="6:11" s="29" customFormat="1">
      <c r="F580" s="30"/>
      <c r="G580" s="30"/>
      <c r="K580" s="34"/>
    </row>
    <row r="581" spans="6:11" s="29" customFormat="1">
      <c r="F581" s="30"/>
      <c r="G581" s="30"/>
      <c r="K581" s="34"/>
    </row>
    <row r="582" spans="6:11" s="29" customFormat="1">
      <c r="F582" s="30"/>
      <c r="G582" s="30"/>
      <c r="K582" s="34"/>
    </row>
    <row r="583" spans="6:11" s="29" customFormat="1">
      <c r="F583" s="30"/>
      <c r="G583" s="30"/>
      <c r="K583" s="34"/>
    </row>
    <row r="584" spans="6:11" s="29" customFormat="1">
      <c r="F584" s="30"/>
      <c r="G584" s="30"/>
      <c r="K584" s="34"/>
    </row>
    <row r="585" spans="6:11" s="29" customFormat="1">
      <c r="F585" s="30"/>
      <c r="G585" s="30"/>
      <c r="K585" s="34"/>
    </row>
    <row r="586" spans="6:11" s="29" customFormat="1">
      <c r="F586" s="30"/>
      <c r="G586" s="30"/>
      <c r="K586" s="34"/>
    </row>
    <row r="587" spans="6:11" s="29" customFormat="1">
      <c r="F587" s="30"/>
      <c r="G587" s="30"/>
      <c r="K587" s="34"/>
    </row>
    <row r="588" spans="6:11" s="29" customFormat="1">
      <c r="F588" s="30"/>
      <c r="G588" s="30"/>
      <c r="K588" s="34"/>
    </row>
    <row r="589" spans="6:11" s="29" customFormat="1">
      <c r="F589" s="30"/>
      <c r="G589" s="30"/>
      <c r="K589" s="34"/>
    </row>
    <row r="590" spans="6:11" s="29" customFormat="1">
      <c r="F590" s="30"/>
      <c r="G590" s="30"/>
      <c r="K590" s="34"/>
    </row>
    <row r="591" spans="6:11" s="29" customFormat="1">
      <c r="F591" s="30"/>
      <c r="G591" s="30"/>
      <c r="K591" s="34"/>
    </row>
    <row r="592" spans="6:11" s="29" customFormat="1">
      <c r="F592" s="30"/>
      <c r="G592" s="30"/>
      <c r="K592" s="34"/>
    </row>
    <row r="593" spans="6:11" s="29" customFormat="1">
      <c r="F593" s="30"/>
      <c r="G593" s="30"/>
      <c r="K593" s="34"/>
    </row>
    <row r="594" spans="6:11" s="29" customFormat="1">
      <c r="F594" s="30"/>
      <c r="G594" s="30"/>
      <c r="K594" s="34"/>
    </row>
    <row r="595" spans="6:11" s="29" customFormat="1">
      <c r="F595" s="30"/>
      <c r="G595" s="30"/>
      <c r="K595" s="34"/>
    </row>
    <row r="596" spans="6:11" s="29" customFormat="1">
      <c r="F596" s="30"/>
      <c r="G596" s="30"/>
      <c r="K596" s="34"/>
    </row>
    <row r="597" spans="6:11" s="29" customFormat="1">
      <c r="F597" s="30"/>
      <c r="G597" s="30"/>
      <c r="K597" s="34"/>
    </row>
    <row r="598" spans="6:11" s="29" customFormat="1">
      <c r="F598" s="30"/>
      <c r="G598" s="30"/>
      <c r="K598" s="34"/>
    </row>
    <row r="599" spans="6:11" s="29" customFormat="1">
      <c r="F599" s="30"/>
      <c r="G599" s="30"/>
      <c r="K599" s="34"/>
    </row>
    <row r="600" spans="6:11" s="29" customFormat="1">
      <c r="F600" s="30"/>
      <c r="G600" s="30"/>
      <c r="K600" s="34"/>
    </row>
    <row r="601" spans="6:11" s="29" customFormat="1">
      <c r="F601" s="30"/>
      <c r="G601" s="30"/>
      <c r="K601" s="34"/>
    </row>
    <row r="602" spans="6:11" s="29" customFormat="1">
      <c r="F602" s="30"/>
      <c r="G602" s="30"/>
      <c r="K602" s="34"/>
    </row>
    <row r="603" spans="6:11" s="29" customFormat="1">
      <c r="F603" s="30"/>
      <c r="G603" s="30"/>
      <c r="K603" s="34"/>
    </row>
    <row r="604" spans="6:11" s="29" customFormat="1">
      <c r="F604" s="30"/>
      <c r="G604" s="30"/>
      <c r="K604" s="34"/>
    </row>
    <row r="605" spans="6:11" s="29" customFormat="1">
      <c r="F605" s="30"/>
      <c r="G605" s="30"/>
      <c r="K605" s="34"/>
    </row>
    <row r="606" spans="6:11" s="29" customFormat="1">
      <c r="F606" s="30"/>
      <c r="G606" s="30"/>
      <c r="K606" s="34"/>
    </row>
    <row r="607" spans="6:11" s="29" customFormat="1">
      <c r="F607" s="30"/>
      <c r="G607" s="30"/>
      <c r="K607" s="34"/>
    </row>
    <row r="608" spans="6:11" s="29" customFormat="1">
      <c r="F608" s="30"/>
      <c r="G608" s="30"/>
      <c r="K608" s="34"/>
    </row>
    <row r="609" spans="6:11" s="29" customFormat="1">
      <c r="F609" s="30"/>
      <c r="G609" s="30"/>
      <c r="K609" s="34"/>
    </row>
    <row r="610" spans="6:11" s="29" customFormat="1">
      <c r="F610" s="30"/>
      <c r="G610" s="30"/>
      <c r="K610" s="34"/>
    </row>
    <row r="611" spans="6:11" s="29" customFormat="1">
      <c r="F611" s="30"/>
      <c r="G611" s="30"/>
      <c r="K611" s="34"/>
    </row>
    <row r="612" spans="6:11" s="29" customFormat="1">
      <c r="F612" s="30"/>
      <c r="G612" s="30"/>
      <c r="K612" s="34"/>
    </row>
    <row r="613" spans="6:11" s="29" customFormat="1">
      <c r="F613" s="30"/>
      <c r="G613" s="30"/>
      <c r="K613" s="34"/>
    </row>
    <row r="614" spans="6:11" s="29" customFormat="1">
      <c r="F614" s="30"/>
      <c r="G614" s="30"/>
      <c r="K614" s="34"/>
    </row>
    <row r="615" spans="6:11" s="29" customFormat="1">
      <c r="F615" s="30"/>
      <c r="G615" s="30"/>
      <c r="K615" s="34"/>
    </row>
    <row r="616" spans="6:11" s="29" customFormat="1">
      <c r="F616" s="30"/>
      <c r="G616" s="30"/>
      <c r="K616" s="34"/>
    </row>
    <row r="617" spans="6:11" s="29" customFormat="1">
      <c r="F617" s="30"/>
      <c r="G617" s="30"/>
      <c r="K617" s="34"/>
    </row>
    <row r="618" spans="6:11" s="29" customFormat="1">
      <c r="F618" s="30"/>
      <c r="G618" s="30"/>
      <c r="K618" s="34"/>
    </row>
    <row r="619" spans="6:11" s="29" customFormat="1">
      <c r="F619" s="30"/>
      <c r="G619" s="30"/>
      <c r="K619" s="34"/>
    </row>
    <row r="620" spans="6:11" s="29" customFormat="1">
      <c r="F620" s="30"/>
      <c r="G620" s="30"/>
      <c r="K620" s="34"/>
    </row>
    <row r="621" spans="6:11" s="29" customFormat="1">
      <c r="F621" s="30"/>
      <c r="G621" s="30"/>
      <c r="K621" s="34"/>
    </row>
    <row r="622" spans="6:11" s="29" customFormat="1">
      <c r="F622" s="30"/>
      <c r="G622" s="30"/>
      <c r="K622" s="34"/>
    </row>
    <row r="623" spans="6:11" s="29" customFormat="1">
      <c r="F623" s="30"/>
      <c r="G623" s="30"/>
      <c r="K623" s="34"/>
    </row>
    <row r="624" spans="6:11" s="29" customFormat="1">
      <c r="F624" s="30"/>
      <c r="G624" s="30"/>
      <c r="K624" s="34"/>
    </row>
    <row r="625" spans="6:11" s="29" customFormat="1">
      <c r="F625" s="30"/>
      <c r="G625" s="30"/>
      <c r="K625" s="34"/>
    </row>
    <row r="626" spans="6:11" s="29" customFormat="1">
      <c r="F626" s="30"/>
      <c r="G626" s="30"/>
      <c r="K626" s="34"/>
    </row>
    <row r="627" spans="6:11" s="29" customFormat="1">
      <c r="F627" s="30"/>
      <c r="G627" s="30"/>
      <c r="K627" s="34"/>
    </row>
    <row r="628" spans="6:11" s="29" customFormat="1">
      <c r="F628" s="30"/>
      <c r="G628" s="30"/>
      <c r="K628" s="34"/>
    </row>
    <row r="629" spans="6:11" s="29" customFormat="1">
      <c r="F629" s="30"/>
      <c r="G629" s="30"/>
      <c r="K629" s="34"/>
    </row>
    <row r="630" spans="6:11" s="29" customFormat="1">
      <c r="F630" s="30"/>
      <c r="G630" s="30"/>
      <c r="K630" s="34"/>
    </row>
    <row r="631" spans="6:11" s="29" customFormat="1">
      <c r="F631" s="30"/>
      <c r="G631" s="30"/>
      <c r="K631" s="34"/>
    </row>
    <row r="632" spans="6:11" s="29" customFormat="1">
      <c r="F632" s="30"/>
      <c r="G632" s="30"/>
      <c r="K632" s="34"/>
    </row>
    <row r="633" spans="6:11" s="29" customFormat="1">
      <c r="F633" s="30"/>
      <c r="G633" s="30"/>
      <c r="K633" s="34"/>
    </row>
    <row r="634" spans="6:11" s="29" customFormat="1">
      <c r="F634" s="30"/>
      <c r="G634" s="30"/>
      <c r="K634" s="34"/>
    </row>
    <row r="635" spans="6:11" s="29" customFormat="1">
      <c r="F635" s="30"/>
      <c r="G635" s="30"/>
      <c r="K635" s="34"/>
    </row>
    <row r="636" spans="6:11" s="29" customFormat="1">
      <c r="F636" s="30"/>
      <c r="G636" s="30"/>
      <c r="K636" s="34"/>
    </row>
    <row r="637" spans="6:11" s="29" customFormat="1">
      <c r="F637" s="30"/>
      <c r="G637" s="30"/>
      <c r="K637" s="34"/>
    </row>
  </sheetData>
  <mergeCells count="284">
    <mergeCell ref="D290:F290"/>
    <mergeCell ref="D291:F291"/>
    <mergeCell ref="G287:H287"/>
    <mergeCell ref="D282:F282"/>
    <mergeCell ref="D283:F283"/>
    <mergeCell ref="D284:F284"/>
    <mergeCell ref="D285:F285"/>
    <mergeCell ref="D286:F286"/>
    <mergeCell ref="D287:F287"/>
    <mergeCell ref="B298:J298"/>
    <mergeCell ref="I89:J89"/>
    <mergeCell ref="B86:J86"/>
    <mergeCell ref="I84:J84"/>
    <mergeCell ref="I85:J85"/>
    <mergeCell ref="B87:B90"/>
    <mergeCell ref="C91:D91"/>
    <mergeCell ref="B84:F85"/>
    <mergeCell ref="G89:H89"/>
    <mergeCell ref="E89:F89"/>
    <mergeCell ref="C87:D90"/>
    <mergeCell ref="E87:J87"/>
    <mergeCell ref="E88:J88"/>
    <mergeCell ref="C136:D136"/>
    <mergeCell ref="C137:D137"/>
    <mergeCell ref="C138:D138"/>
    <mergeCell ref="C139:D139"/>
    <mergeCell ref="C150:D150"/>
    <mergeCell ref="C152:D152"/>
    <mergeCell ref="C153:D153"/>
    <mergeCell ref="C140:D140"/>
    <mergeCell ref="C141:D141"/>
    <mergeCell ref="C142:D142"/>
    <mergeCell ref="B348:J348"/>
    <mergeCell ref="B349:J349"/>
    <mergeCell ref="B350:J350"/>
    <mergeCell ref="B351:J351"/>
    <mergeCell ref="F185:F187"/>
    <mergeCell ref="G185:G187"/>
    <mergeCell ref="H185:H187"/>
    <mergeCell ref="I188:J188"/>
    <mergeCell ref="I185:J185"/>
    <mergeCell ref="I186:J186"/>
    <mergeCell ref="D185:E187"/>
    <mergeCell ref="B184:B187"/>
    <mergeCell ref="C184:C187"/>
    <mergeCell ref="I247:J247"/>
    <mergeCell ref="C258:C264"/>
    <mergeCell ref="D258:E264"/>
    <mergeCell ref="F258:F264"/>
    <mergeCell ref="G258:G264"/>
    <mergeCell ref="H258:H264"/>
    <mergeCell ref="C265:C274"/>
    <mergeCell ref="B81:J81"/>
    <mergeCell ref="G82:J82"/>
    <mergeCell ref="G83:J83"/>
    <mergeCell ref="B82:F82"/>
    <mergeCell ref="B83:F83"/>
    <mergeCell ref="B78:C78"/>
    <mergeCell ref="D78:E78"/>
    <mergeCell ref="B79:C79"/>
    <mergeCell ref="D79:E79"/>
    <mergeCell ref="I79:J79"/>
    <mergeCell ref="B80:C80"/>
    <mergeCell ref="D80:E80"/>
    <mergeCell ref="I80:J80"/>
    <mergeCell ref="B8:J8"/>
    <mergeCell ref="J9:J12"/>
    <mergeCell ref="A1:J1"/>
    <mergeCell ref="A3:J3"/>
    <mergeCell ref="A5:J5"/>
    <mergeCell ref="A6:J6"/>
    <mergeCell ref="B74:J74"/>
    <mergeCell ref="G75:J7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75:F75"/>
    <mergeCell ref="C92:D92"/>
    <mergeCell ref="C93:D93"/>
    <mergeCell ref="C94:D94"/>
    <mergeCell ref="C95:D95"/>
    <mergeCell ref="C96:D96"/>
    <mergeCell ref="C97:D97"/>
    <mergeCell ref="C98:D98"/>
    <mergeCell ref="C99:D99"/>
    <mergeCell ref="C105:D105"/>
    <mergeCell ref="C102:D102"/>
    <mergeCell ref="C103:D103"/>
    <mergeCell ref="F180:J180"/>
    <mergeCell ref="B176:J176"/>
    <mergeCell ref="B182:E182"/>
    <mergeCell ref="F182:J182"/>
    <mergeCell ref="C154:D154"/>
    <mergeCell ref="C167:D167"/>
    <mergeCell ref="C165:D165"/>
    <mergeCell ref="C162:D162"/>
    <mergeCell ref="C164:D164"/>
    <mergeCell ref="C166:D166"/>
    <mergeCell ref="C155:D155"/>
    <mergeCell ref="C156:D156"/>
    <mergeCell ref="C158:D158"/>
    <mergeCell ref="C159:D159"/>
    <mergeCell ref="C161:D161"/>
    <mergeCell ref="D171:J171"/>
    <mergeCell ref="I172:J172"/>
    <mergeCell ref="B174:J174"/>
    <mergeCell ref="I173:J173"/>
    <mergeCell ref="D175:J175"/>
    <mergeCell ref="B175:C175"/>
    <mergeCell ref="B168:D168"/>
    <mergeCell ref="B171:B172"/>
    <mergeCell ref="C238:C241"/>
    <mergeCell ref="D238:E241"/>
    <mergeCell ref="I217:J217"/>
    <mergeCell ref="C212:C222"/>
    <mergeCell ref="D212:E222"/>
    <mergeCell ref="F212:F222"/>
    <mergeCell ref="G212:G222"/>
    <mergeCell ref="H212:H222"/>
    <mergeCell ref="I232:J232"/>
    <mergeCell ref="I223:J223"/>
    <mergeCell ref="I238:J238"/>
    <mergeCell ref="C223:C237"/>
    <mergeCell ref="D223:E237"/>
    <mergeCell ref="F223:F237"/>
    <mergeCell ref="G223:G237"/>
    <mergeCell ref="H223:H237"/>
    <mergeCell ref="C275:C280"/>
    <mergeCell ref="D275:E280"/>
    <mergeCell ref="F247:F257"/>
    <mergeCell ref="G247:G257"/>
    <mergeCell ref="H247:H257"/>
    <mergeCell ref="D265:E274"/>
    <mergeCell ref="F265:F274"/>
    <mergeCell ref="G265:G274"/>
    <mergeCell ref="H265:H274"/>
    <mergeCell ref="C247:C257"/>
    <mergeCell ref="D247:E257"/>
    <mergeCell ref="C242:C246"/>
    <mergeCell ref="D242:E246"/>
    <mergeCell ref="F242:F246"/>
    <mergeCell ref="G242:G246"/>
    <mergeCell ref="H242:H246"/>
    <mergeCell ref="B303:J303"/>
    <mergeCell ref="B281:I281"/>
    <mergeCell ref="G282:H282"/>
    <mergeCell ref="G288:H288"/>
    <mergeCell ref="B292:J292"/>
    <mergeCell ref="B293:D293"/>
    <mergeCell ref="E293:J293"/>
    <mergeCell ref="B294:J294"/>
    <mergeCell ref="B296:J296"/>
    <mergeCell ref="G291:H291"/>
    <mergeCell ref="B295:I295"/>
    <mergeCell ref="B297:I297"/>
    <mergeCell ref="B299:I299"/>
    <mergeCell ref="B345:J345"/>
    <mergeCell ref="B346:J346"/>
    <mergeCell ref="B347:J347"/>
    <mergeCell ref="G283:H283"/>
    <mergeCell ref="G284:H284"/>
    <mergeCell ref="G285:H285"/>
    <mergeCell ref="G286:H286"/>
    <mergeCell ref="B304:D304"/>
    <mergeCell ref="E304:G304"/>
    <mergeCell ref="H304:I304"/>
    <mergeCell ref="B305:D305"/>
    <mergeCell ref="E305:G305"/>
    <mergeCell ref="H305:I305"/>
    <mergeCell ref="B306:D308"/>
    <mergeCell ref="B344:J344"/>
    <mergeCell ref="G290:H290"/>
    <mergeCell ref="B300:J300"/>
    <mergeCell ref="B301:J301"/>
    <mergeCell ref="B302:J302"/>
    <mergeCell ref="B76:J76"/>
    <mergeCell ref="B77:J77"/>
    <mergeCell ref="I78:J78"/>
    <mergeCell ref="I199:J199"/>
    <mergeCell ref="I212:J212"/>
    <mergeCell ref="H188:H211"/>
    <mergeCell ref="B183:J183"/>
    <mergeCell ref="C188:C211"/>
    <mergeCell ref="D188:E211"/>
    <mergeCell ref="F188:F211"/>
    <mergeCell ref="G188:G211"/>
    <mergeCell ref="B177:E177"/>
    <mergeCell ref="F177:J177"/>
    <mergeCell ref="B178:E179"/>
    <mergeCell ref="F178:I178"/>
    <mergeCell ref="F179:I179"/>
    <mergeCell ref="B181:E181"/>
    <mergeCell ref="F181:J181"/>
    <mergeCell ref="E168:J168"/>
    <mergeCell ref="B169:J169"/>
    <mergeCell ref="D184:J184"/>
    <mergeCell ref="B170:J170"/>
    <mergeCell ref="C171:C172"/>
    <mergeCell ref="B180:E180"/>
    <mergeCell ref="G289:H289"/>
    <mergeCell ref="I258:J258"/>
    <mergeCell ref="I265:J265"/>
    <mergeCell ref="F238:F241"/>
    <mergeCell ref="G238:G241"/>
    <mergeCell ref="H238:H241"/>
    <mergeCell ref="I252:J252"/>
    <mergeCell ref="I262:J262"/>
    <mergeCell ref="I271:J271"/>
    <mergeCell ref="I278:J278"/>
    <mergeCell ref="F275:F280"/>
    <mergeCell ref="G275:G280"/>
    <mergeCell ref="H275:H280"/>
    <mergeCell ref="I275:J275"/>
    <mergeCell ref="I242:J242"/>
    <mergeCell ref="D288:F288"/>
    <mergeCell ref="D289:F289"/>
    <mergeCell ref="B99:B100"/>
    <mergeCell ref="C100:D100"/>
    <mergeCell ref="B101:B102"/>
    <mergeCell ref="C101:D101"/>
    <mergeCell ref="B103:B104"/>
    <mergeCell ref="C104:D104"/>
    <mergeCell ref="B106:B107"/>
    <mergeCell ref="C106:D106"/>
    <mergeCell ref="B116:B117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B118:B119"/>
    <mergeCell ref="B120:B121"/>
    <mergeCell ref="B122:B123"/>
    <mergeCell ref="C117:D117"/>
    <mergeCell ref="C118:D118"/>
    <mergeCell ref="C121:D121"/>
    <mergeCell ref="C122:D122"/>
    <mergeCell ref="B134:B135"/>
    <mergeCell ref="C134:D134"/>
    <mergeCell ref="C130:D130"/>
    <mergeCell ref="C131:D13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3:D133"/>
    <mergeCell ref="C135:D135"/>
    <mergeCell ref="C119:D119"/>
    <mergeCell ref="C120:D120"/>
    <mergeCell ref="B159:B160"/>
    <mergeCell ref="C160:D160"/>
    <mergeCell ref="B163:B164"/>
    <mergeCell ref="C163:D163"/>
    <mergeCell ref="B165:B166"/>
    <mergeCell ref="B143:B144"/>
    <mergeCell ref="C144:D144"/>
    <mergeCell ref="B148:B149"/>
    <mergeCell ref="C148:D148"/>
    <mergeCell ref="B151:B152"/>
    <mergeCell ref="C151:D151"/>
    <mergeCell ref="B157:B158"/>
    <mergeCell ref="C157:D157"/>
    <mergeCell ref="C143:D143"/>
    <mergeCell ref="C145:D145"/>
    <mergeCell ref="C146:D146"/>
    <mergeCell ref="C147:D147"/>
    <mergeCell ref="C149:D149"/>
  </mergeCells>
  <hyperlinks>
    <hyperlink ref="H305" r:id="rId1"/>
    <hyperlink ref="J285" r:id="rId2"/>
    <hyperlink ref="J291" r:id="rId3"/>
    <hyperlink ref="J284" r:id="rId4"/>
    <hyperlink ref="J287" r:id="rId5"/>
    <hyperlink ref="J286" r:id="rId6"/>
    <hyperlink ref="J289" r:id="rId7"/>
    <hyperlink ref="J290" r:id="rId8"/>
  </hyperlinks>
  <pageMargins left="0.25" right="0.25" top="0.34" bottom="0.32" header="0.26" footer="0.26"/>
  <pageSetup scale="75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2017-05-24T10:38:09Z</dcterms:modified>
</cp:coreProperties>
</file>