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Sheet1!$E$10</definedName>
  </definedNames>
  <calcPr calcId="124519"/>
</workbook>
</file>

<file path=xl/calcChain.xml><?xml version="1.0" encoding="utf-8"?>
<calcChain xmlns="http://schemas.openxmlformats.org/spreadsheetml/2006/main">
  <c r="J369" i="1"/>
  <c r="J370" s="1"/>
  <c r="J366"/>
  <c r="J367" s="1"/>
  <c r="J356"/>
  <c r="J357"/>
  <c r="J358"/>
  <c r="J359"/>
  <c r="J336"/>
  <c r="J337"/>
  <c r="J338"/>
  <c r="J339"/>
  <c r="J340"/>
  <c r="J341"/>
  <c r="J342"/>
  <c r="J343"/>
  <c r="J321"/>
  <c r="J322"/>
  <c r="J323"/>
  <c r="J324"/>
  <c r="J325"/>
  <c r="J326"/>
  <c r="J297"/>
  <c r="J298"/>
  <c r="J299"/>
  <c r="J300"/>
  <c r="J301"/>
  <c r="J302"/>
  <c r="J303"/>
  <c r="J304"/>
  <c r="J305"/>
  <c r="J306"/>
  <c r="I115"/>
  <c r="G115" s="1"/>
  <c r="J115"/>
  <c r="H115" s="1"/>
  <c r="I116"/>
  <c r="G116" s="1"/>
  <c r="J116"/>
  <c r="H116" s="1"/>
  <c r="I117"/>
  <c r="G117" s="1"/>
  <c r="J117"/>
  <c r="H117" s="1"/>
  <c r="I118"/>
  <c r="G118" s="1"/>
  <c r="J118"/>
  <c r="H118" s="1"/>
  <c r="I119"/>
  <c r="G119" s="1"/>
  <c r="J119"/>
  <c r="H119" s="1"/>
  <c r="H120"/>
  <c r="G120"/>
  <c r="I121"/>
  <c r="G121" s="1"/>
  <c r="J121"/>
  <c r="H121" s="1"/>
  <c r="I122"/>
  <c r="G122" s="1"/>
  <c r="J122"/>
  <c r="H122" s="1"/>
  <c r="H123"/>
  <c r="G123"/>
  <c r="I124"/>
  <c r="G124" s="1"/>
  <c r="J124"/>
  <c r="H124" s="1"/>
  <c r="I125"/>
  <c r="G125" s="1"/>
  <c r="J125"/>
  <c r="H125" s="1"/>
  <c r="H126"/>
  <c r="G126"/>
  <c r="I127"/>
  <c r="G127" s="1"/>
  <c r="J127"/>
  <c r="H127" s="1"/>
  <c r="I128"/>
  <c r="G128" s="1"/>
  <c r="J128"/>
  <c r="H128" s="1"/>
  <c r="I129"/>
  <c r="G129" s="1"/>
  <c r="J129"/>
  <c r="H129" s="1"/>
  <c r="I130"/>
  <c r="G130" s="1"/>
  <c r="J130"/>
  <c r="H130" s="1"/>
  <c r="I131"/>
  <c r="G131" s="1"/>
  <c r="J131"/>
  <c r="H131" s="1"/>
  <c r="I132"/>
  <c r="G132" s="1"/>
  <c r="J132"/>
  <c r="H132" s="1"/>
  <c r="I133"/>
  <c r="G133" s="1"/>
  <c r="J133"/>
  <c r="H133" s="1"/>
  <c r="I134"/>
  <c r="G134" s="1"/>
  <c r="J134"/>
  <c r="H134" s="1"/>
  <c r="I135"/>
  <c r="G135" s="1"/>
  <c r="J135"/>
  <c r="H135" s="1"/>
  <c r="I136"/>
  <c r="G136" s="1"/>
  <c r="J136"/>
  <c r="H136" s="1"/>
  <c r="I137"/>
  <c r="G137" s="1"/>
  <c r="J137"/>
  <c r="H137" s="1"/>
  <c r="I138"/>
  <c r="G138" s="1"/>
  <c r="J138"/>
  <c r="H138" s="1"/>
  <c r="I139"/>
  <c r="G139" s="1"/>
  <c r="J139"/>
  <c r="H139" s="1"/>
  <c r="I140"/>
  <c r="G140" s="1"/>
  <c r="J140"/>
  <c r="H140" s="1"/>
  <c r="I141"/>
  <c r="G141" s="1"/>
  <c r="J141"/>
  <c r="H141" s="1"/>
  <c r="I142"/>
  <c r="G142" s="1"/>
  <c r="J142"/>
  <c r="H142" s="1"/>
  <c r="I143"/>
  <c r="G143" s="1"/>
  <c r="J143"/>
  <c r="H143" s="1"/>
  <c r="I144"/>
  <c r="G144" s="1"/>
  <c r="J144"/>
  <c r="H144" s="1"/>
  <c r="I146"/>
  <c r="G146" s="1"/>
  <c r="J146"/>
  <c r="H146" s="1"/>
  <c r="H147"/>
  <c r="G147"/>
  <c r="I148"/>
  <c r="G148" s="1"/>
  <c r="J148"/>
  <c r="H148" s="1"/>
  <c r="I149"/>
  <c r="G149" s="1"/>
  <c r="J149"/>
  <c r="H149" s="1"/>
  <c r="H151"/>
  <c r="G151"/>
  <c r="I153"/>
  <c r="G153" s="1"/>
  <c r="J153"/>
  <c r="H153" s="1"/>
  <c r="H154"/>
  <c r="G154"/>
  <c r="I155"/>
  <c r="G155" s="1"/>
  <c r="J155"/>
  <c r="H155" s="1"/>
  <c r="I158"/>
  <c r="G158" s="1"/>
  <c r="J158"/>
  <c r="H158" s="1"/>
  <c r="I159"/>
  <c r="G159" s="1"/>
  <c r="J159"/>
  <c r="H159" s="1"/>
  <c r="I160"/>
  <c r="G160" s="1"/>
  <c r="J160"/>
  <c r="H160" s="1"/>
  <c r="I161"/>
  <c r="G161" s="1"/>
  <c r="J161"/>
  <c r="H161" s="1"/>
  <c r="I162"/>
  <c r="G162" s="1"/>
  <c r="J162"/>
  <c r="H162" s="1"/>
  <c r="I163"/>
  <c r="G163" s="1"/>
  <c r="J163"/>
  <c r="H163" s="1"/>
  <c r="I164"/>
  <c r="G164" s="1"/>
  <c r="J164"/>
  <c r="H164" s="1"/>
  <c r="I165"/>
  <c r="G165" s="1"/>
  <c r="J165"/>
  <c r="H165" s="1"/>
  <c r="I166"/>
  <c r="G166" s="1"/>
  <c r="J166"/>
  <c r="H166" s="1"/>
  <c r="I167"/>
  <c r="G167" s="1"/>
  <c r="J167"/>
  <c r="H167" s="1"/>
  <c r="I168"/>
  <c r="G168" s="1"/>
  <c r="J168"/>
  <c r="H168" s="1"/>
  <c r="I169"/>
  <c r="G169" s="1"/>
  <c r="J169"/>
  <c r="H169" s="1"/>
  <c r="I170"/>
  <c r="G170" s="1"/>
  <c r="J170"/>
  <c r="H170" s="1"/>
  <c r="I171"/>
  <c r="G171" s="1"/>
  <c r="J171"/>
  <c r="H171" s="1"/>
  <c r="I172"/>
  <c r="G172" s="1"/>
  <c r="J172"/>
  <c r="H172" s="1"/>
  <c r="I173"/>
  <c r="G173" s="1"/>
  <c r="J173"/>
  <c r="H173" s="1"/>
  <c r="I174"/>
  <c r="G174" s="1"/>
  <c r="J174"/>
  <c r="H174" s="1"/>
  <c r="I175"/>
  <c r="G175" s="1"/>
  <c r="J175"/>
  <c r="H175" s="1"/>
  <c r="I176"/>
  <c r="G176" s="1"/>
  <c r="J176"/>
  <c r="H176" s="1"/>
  <c r="I177"/>
  <c r="G177" s="1"/>
  <c r="J177"/>
  <c r="H177" s="1"/>
  <c r="I178"/>
  <c r="G178" s="1"/>
  <c r="J178"/>
  <c r="H178" s="1"/>
  <c r="I179"/>
  <c r="G179" s="1"/>
  <c r="J179"/>
  <c r="H179" s="1"/>
  <c r="I180"/>
  <c r="G180" s="1"/>
  <c r="J180"/>
  <c r="H180" s="1"/>
  <c r="I181"/>
  <c r="G181" s="1"/>
  <c r="J181"/>
  <c r="H181" s="1"/>
  <c r="I182"/>
  <c r="G182" s="1"/>
  <c r="J182"/>
  <c r="H182" s="1"/>
  <c r="I183"/>
  <c r="G183" s="1"/>
  <c r="J183"/>
  <c r="H183" s="1"/>
  <c r="I184"/>
  <c r="G184" s="1"/>
  <c r="J184"/>
  <c r="H184" s="1"/>
  <c r="I185"/>
  <c r="G185" s="1"/>
  <c r="J185"/>
  <c r="H185" s="1"/>
  <c r="I186"/>
  <c r="G186" s="1"/>
  <c r="J186"/>
  <c r="H186" s="1"/>
  <c r="I187"/>
  <c r="G187" s="1"/>
  <c r="J187"/>
  <c r="H187" s="1"/>
  <c r="I188"/>
  <c r="G188" s="1"/>
  <c r="J188"/>
  <c r="H188" s="1"/>
  <c r="H189"/>
  <c r="G189"/>
  <c r="I190"/>
  <c r="G190" s="1"/>
  <c r="J190"/>
  <c r="H190" s="1"/>
  <c r="I191"/>
  <c r="G191" s="1"/>
  <c r="J191"/>
  <c r="H191" s="1"/>
  <c r="I192"/>
  <c r="G192" s="1"/>
  <c r="J192"/>
  <c r="H192" s="1"/>
  <c r="I193"/>
  <c r="G193" s="1"/>
  <c r="J193"/>
  <c r="H193" s="1"/>
  <c r="I194"/>
  <c r="G194" s="1"/>
  <c r="J194"/>
  <c r="H194" s="1"/>
  <c r="I195"/>
  <c r="G195" s="1"/>
  <c r="J195"/>
  <c r="H195" s="1"/>
  <c r="I196"/>
  <c r="G196" s="1"/>
  <c r="J196"/>
  <c r="H196" s="1"/>
  <c r="I197"/>
  <c r="G197" s="1"/>
  <c r="J197"/>
  <c r="H197" s="1"/>
  <c r="H198"/>
  <c r="G198"/>
  <c r="I199"/>
  <c r="G199" s="1"/>
  <c r="J199"/>
  <c r="H199" s="1"/>
  <c r="I200"/>
  <c r="G200" s="1"/>
  <c r="J200"/>
  <c r="H200" s="1"/>
  <c r="I205"/>
  <c r="G205" s="1"/>
  <c r="J205"/>
  <c r="H205" s="1"/>
  <c r="I206"/>
  <c r="G206" s="1"/>
  <c r="J206"/>
  <c r="H206" s="1"/>
  <c r="H207"/>
  <c r="G207"/>
  <c r="I208"/>
  <c r="G208" s="1"/>
  <c r="J208"/>
  <c r="H208" s="1"/>
  <c r="I209"/>
  <c r="G209" s="1"/>
  <c r="J209"/>
  <c r="H209" s="1"/>
  <c r="H210"/>
  <c r="G210"/>
  <c r="I211"/>
  <c r="G211" s="1"/>
  <c r="J211"/>
  <c r="H211" s="1"/>
  <c r="H212"/>
  <c r="G212"/>
  <c r="I213"/>
  <c r="G213" s="1"/>
  <c r="J213"/>
  <c r="H213" s="1"/>
  <c r="I214"/>
  <c r="G214" s="1"/>
  <c r="J214"/>
  <c r="H214" s="1"/>
  <c r="I215"/>
  <c r="G215" s="1"/>
  <c r="J215"/>
  <c r="H215" s="1"/>
  <c r="I216"/>
  <c r="G216" s="1"/>
  <c r="J216"/>
  <c r="H216" s="1"/>
  <c r="I217"/>
  <c r="G217" s="1"/>
  <c r="J217"/>
  <c r="H217" s="1"/>
  <c r="I218"/>
  <c r="G218" s="1"/>
  <c r="J218"/>
  <c r="H218" s="1"/>
  <c r="I219"/>
  <c r="G219" s="1"/>
  <c r="J219"/>
  <c r="H219" s="1"/>
  <c r="I220"/>
  <c r="G220" s="1"/>
  <c r="J220"/>
  <c r="H220" s="1"/>
  <c r="I221"/>
  <c r="G221" s="1"/>
  <c r="J221"/>
  <c r="H221" s="1"/>
  <c r="I222"/>
  <c r="G222" s="1"/>
  <c r="J222"/>
  <c r="H222" s="1"/>
  <c r="I223"/>
  <c r="G223" s="1"/>
  <c r="J223"/>
  <c r="H223" s="1"/>
  <c r="I224"/>
  <c r="G224" s="1"/>
  <c r="J224"/>
  <c r="H224" s="1"/>
  <c r="I225"/>
  <c r="G225" s="1"/>
  <c r="J225"/>
  <c r="H225" s="1"/>
  <c r="I226"/>
  <c r="G226" s="1"/>
  <c r="J226"/>
  <c r="H226" s="1"/>
  <c r="I227"/>
  <c r="G227" s="1"/>
  <c r="J227"/>
  <c r="H227" s="1"/>
  <c r="I228"/>
  <c r="G228" s="1"/>
  <c r="J228"/>
  <c r="H228" s="1"/>
  <c r="I229"/>
  <c r="G229" s="1"/>
  <c r="J229"/>
  <c r="H229" s="1"/>
  <c r="I230"/>
  <c r="G230" s="1"/>
  <c r="J230"/>
  <c r="H230" s="1"/>
  <c r="H231"/>
  <c r="G231"/>
  <c r="I232"/>
  <c r="G232" s="1"/>
  <c r="J232"/>
  <c r="H232" s="1"/>
  <c r="I233"/>
  <c r="G233" s="1"/>
  <c r="J233"/>
  <c r="H233" s="1"/>
  <c r="H234"/>
  <c r="G234"/>
  <c r="I235"/>
  <c r="G235" s="1"/>
  <c r="J235"/>
  <c r="H235" s="1"/>
  <c r="I236"/>
  <c r="G236" s="1"/>
  <c r="J236"/>
  <c r="H236" s="1"/>
  <c r="I238"/>
  <c r="G238" s="1"/>
  <c r="J238"/>
  <c r="H238" s="1"/>
  <c r="I239"/>
  <c r="G239" s="1"/>
  <c r="J239"/>
  <c r="H239" s="1"/>
  <c r="H240"/>
  <c r="G240"/>
  <c r="H243"/>
  <c r="G243"/>
  <c r="I244"/>
  <c r="G244" s="1"/>
  <c r="J244"/>
  <c r="H244" s="1"/>
  <c r="I245"/>
  <c r="G245" s="1"/>
  <c r="J245"/>
  <c r="H245" s="1"/>
  <c r="H247"/>
  <c r="G247"/>
  <c r="H248"/>
  <c r="G248"/>
  <c r="I249"/>
  <c r="G249" s="1"/>
  <c r="J249"/>
  <c r="H249" s="1"/>
  <c r="I250"/>
  <c r="G250" s="1"/>
  <c r="J250"/>
  <c r="H250" s="1"/>
  <c r="H251"/>
  <c r="G251"/>
  <c r="I252"/>
  <c r="G252" s="1"/>
  <c r="J252"/>
  <c r="H252" s="1"/>
  <c r="I253"/>
  <c r="G253" s="1"/>
  <c r="J253"/>
  <c r="H253" s="1"/>
  <c r="G14"/>
  <c r="H14"/>
  <c r="G15"/>
  <c r="H15"/>
  <c r="G16"/>
  <c r="H16"/>
  <c r="G17"/>
  <c r="H17"/>
  <c r="G18"/>
  <c r="H18"/>
  <c r="G19"/>
  <c r="H19"/>
  <c r="G20"/>
  <c r="H20"/>
  <c r="G21"/>
  <c r="H21"/>
  <c r="G22"/>
  <c r="H22"/>
  <c r="G23"/>
  <c r="H23"/>
  <c r="G24"/>
  <c r="H24"/>
  <c r="G25"/>
  <c r="H25"/>
  <c r="G26"/>
  <c r="H26"/>
  <c r="G27"/>
  <c r="H27"/>
  <c r="G28"/>
  <c r="H28"/>
  <c r="G29"/>
  <c r="H29"/>
  <c r="G30"/>
  <c r="H30"/>
  <c r="G31"/>
  <c r="H31"/>
  <c r="G32"/>
  <c r="H32"/>
  <c r="G33"/>
  <c r="H33"/>
  <c r="G34"/>
  <c r="H34"/>
  <c r="G35"/>
  <c r="H35"/>
  <c r="G36"/>
  <c r="H36"/>
  <c r="G37"/>
  <c r="H37"/>
  <c r="G38"/>
  <c r="H38"/>
  <c r="G39"/>
  <c r="H39"/>
  <c r="G40"/>
  <c r="H40"/>
  <c r="G41"/>
  <c r="H41"/>
  <c r="G42"/>
  <c r="H42"/>
  <c r="G43"/>
  <c r="H43"/>
  <c r="G44"/>
  <c r="H44"/>
  <c r="G45"/>
  <c r="H45"/>
  <c r="G46"/>
  <c r="H46"/>
  <c r="G47"/>
  <c r="H47"/>
  <c r="G48"/>
  <c r="H48"/>
  <c r="G49"/>
  <c r="H49"/>
  <c r="G50"/>
  <c r="H50"/>
  <c r="G51"/>
  <c r="H51"/>
  <c r="G52"/>
  <c r="H52"/>
  <c r="G53"/>
  <c r="H53"/>
  <c r="G54"/>
  <c r="H54"/>
  <c r="G55"/>
  <c r="H55"/>
  <c r="G56"/>
  <c r="H56"/>
  <c r="G57"/>
  <c r="H57"/>
  <c r="G58"/>
  <c r="H58"/>
  <c r="G59"/>
  <c r="H59"/>
  <c r="G60"/>
  <c r="H60"/>
  <c r="G61"/>
  <c r="H61"/>
  <c r="G62"/>
  <c r="H62"/>
  <c r="G63"/>
  <c r="H63"/>
  <c r="G64"/>
  <c r="H64"/>
  <c r="G65"/>
  <c r="H65"/>
  <c r="G66"/>
  <c r="H66"/>
  <c r="G67"/>
  <c r="H67"/>
  <c r="G68"/>
  <c r="H68"/>
  <c r="G69"/>
  <c r="H69"/>
  <c r="G70"/>
  <c r="H70"/>
  <c r="G71"/>
  <c r="H71"/>
  <c r="G72"/>
  <c r="H72"/>
  <c r="G73"/>
  <c r="H73"/>
  <c r="G74"/>
  <c r="H74"/>
  <c r="G75"/>
  <c r="H75"/>
  <c r="G76"/>
  <c r="H76"/>
  <c r="G77"/>
  <c r="H77"/>
  <c r="G78"/>
  <c r="H78"/>
  <c r="G79"/>
  <c r="H79"/>
  <c r="G80"/>
  <c r="H80"/>
  <c r="G81"/>
  <c r="H81"/>
  <c r="G82"/>
  <c r="H82"/>
  <c r="G83"/>
  <c r="H83"/>
  <c r="G84"/>
  <c r="H84"/>
  <c r="G85"/>
  <c r="H85"/>
  <c r="G86"/>
  <c r="H86"/>
  <c r="G87"/>
  <c r="H87"/>
  <c r="G88"/>
  <c r="H88"/>
  <c r="G89"/>
  <c r="H89"/>
  <c r="G90"/>
  <c r="H90"/>
  <c r="G91"/>
  <c r="H91"/>
  <c r="G92"/>
  <c r="H92"/>
  <c r="G93"/>
  <c r="H93"/>
  <c r="G94"/>
  <c r="H94"/>
  <c r="G95"/>
  <c r="H95"/>
  <c r="G96"/>
  <c r="H96"/>
  <c r="G97"/>
  <c r="H97"/>
  <c r="H13"/>
  <c r="G13"/>
  <c r="J317"/>
  <c r="J363"/>
  <c r="J355"/>
  <c r="J360"/>
  <c r="J354"/>
  <c r="J350"/>
  <c r="J351"/>
  <c r="J349"/>
  <c r="J334"/>
  <c r="J335"/>
  <c r="J344"/>
  <c r="J345"/>
  <c r="J346"/>
  <c r="J333"/>
  <c r="J330"/>
  <c r="J329"/>
  <c r="J287"/>
  <c r="J288"/>
  <c r="J289"/>
  <c r="J290"/>
  <c r="J291"/>
  <c r="J292"/>
  <c r="J293"/>
  <c r="J294"/>
  <c r="J295"/>
  <c r="J296"/>
  <c r="J307"/>
  <c r="J308"/>
  <c r="J309"/>
  <c r="J310"/>
  <c r="J320"/>
  <c r="J364" l="1"/>
  <c r="J361"/>
  <c r="J352"/>
  <c r="J347"/>
  <c r="J331"/>
  <c r="J327"/>
  <c r="J114"/>
  <c r="H114" s="1"/>
  <c r="I114"/>
  <c r="G114" s="1"/>
  <c r="J316" l="1"/>
  <c r="J313"/>
  <c r="J286"/>
  <c r="J311" s="1"/>
  <c r="J318" l="1"/>
  <c r="J314"/>
</calcChain>
</file>

<file path=xl/sharedStrings.xml><?xml version="1.0" encoding="utf-8"?>
<sst xmlns="http://schemas.openxmlformats.org/spreadsheetml/2006/main" count="909" uniqueCount="385">
  <si>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</si>
  <si>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</si>
  <si>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</si>
  <si>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</si>
  <si>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</si>
  <si>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</si>
  <si>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</si>
  <si>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</si>
  <si>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</si>
  <si>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</si>
  <si>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</si>
  <si>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</si>
  <si>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</si>
  <si>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</si>
  <si>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</si>
  <si>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</si>
  <si>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</si>
  <si>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</si>
  <si>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</si>
  <si>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</si>
  <si>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</si>
  <si>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</si>
  <si>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</si>
  <si>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</si>
  <si>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</si>
  <si>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</si>
  <si>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</si>
  <si>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</si>
  <si>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</si>
  <si>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</si>
  <si>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</si>
  <si>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</si>
  <si>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Չափաբաժին 2</t>
  </si>
  <si>
    <t>Չափաբաժին 3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</si>
  <si>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</si>
  <si>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</si>
  <si>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</si>
  <si>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</si>
  <si>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</si>
  <si>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</si>
  <si>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</si>
  <si>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</si>
  <si>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</si>
  <si>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</si>
  <si>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</si>
  <si>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</si>
  <si>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</si>
  <si>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</si>
  <si>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</si>
  <si>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</si>
  <si>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</si>
  <si>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</si>
  <si>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</si>
  <si>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</si>
  <si>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</si>
  <si>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</si>
  <si>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</si>
  <si>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</si>
  <si>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</si>
  <si>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</si>
  <si>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</si>
  <si>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</si>
  <si>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</si>
  <si>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</si>
  <si>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</si>
  <si>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</si>
  <si>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</si>
  <si>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</si>
  <si>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</si>
  <si>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</si>
  <si>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</si>
  <si>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</si>
  <si>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</si>
  <si>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</si>
  <si>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</si>
  <si>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</si>
  <si>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</si>
  <si>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</si>
  <si>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</si>
  <si>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</si>
  <si>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</si>
  <si>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</si>
  <si>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</si>
  <si>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</si>
  <si>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</si>
  <si>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</si>
  <si>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</si>
  <si>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</si>
  <si>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</si>
  <si>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</si>
  <si>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</si>
  <si>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</si>
  <si>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</si>
  <si>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</si>
  <si>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Չափաբաժին 4</t>
  </si>
  <si>
    <t>Չափաբաժին 5</t>
  </si>
  <si>
    <t>Չափաբաժին 6</t>
  </si>
  <si>
    <t>Չափաբաժին 7</t>
  </si>
  <si>
    <t>Չափաբաժին 8</t>
  </si>
  <si>
    <t>Չափաբաժին 9</t>
  </si>
  <si>
    <t>Չափաբաժին 10</t>
  </si>
  <si>
    <t>Չափաբաժին 11</t>
  </si>
  <si>
    <t>Չափաբաժին 12</t>
  </si>
  <si>
    <t>Չափաբաժին 13</t>
  </si>
  <si>
    <t>Չափաբաժին 14</t>
  </si>
  <si>
    <t>Չափաբաժին 15</t>
  </si>
  <si>
    <t>Չափաբաժին 16</t>
  </si>
  <si>
    <t>Չափաբաժին 17</t>
  </si>
  <si>
    <t>Չափաբաժին 18</t>
  </si>
  <si>
    <t>Օ7</t>
  </si>
  <si>
    <t>Չափաբաժին 19</t>
  </si>
  <si>
    <t>Չափաբաժին 20</t>
  </si>
  <si>
    <t>Չափաբաժին 21</t>
  </si>
  <si>
    <t>Չափաբաժին 22</t>
  </si>
  <si>
    <t>Չափաբաժին 23</t>
  </si>
  <si>
    <t>Չափաբաժին 24</t>
  </si>
  <si>
    <t>Չափաբաժին 25</t>
  </si>
  <si>
    <t>Չափաբաժին 26</t>
  </si>
  <si>
    <t>Չափաբաժին 27</t>
  </si>
  <si>
    <t>Չափաբաժին 28</t>
  </si>
  <si>
    <t>Չափաբաժին 29</t>
  </si>
  <si>
    <t>Չափաբաժին 30</t>
  </si>
  <si>
    <t>Չափաբաժին 31</t>
  </si>
  <si>
    <t>Չափաբաժին 32</t>
  </si>
  <si>
    <t>Չափաբաժին 33</t>
  </si>
  <si>
    <t>Չափաբաժին 34</t>
  </si>
  <si>
    <t>Չափաբաժին 35</t>
  </si>
  <si>
    <t>Չափաբաժին 36</t>
  </si>
  <si>
    <t>Չափաբաժին 37</t>
  </si>
  <si>
    <t>Չափաբաժին 38</t>
  </si>
  <si>
    <t>Չափաբաժին 39</t>
  </si>
  <si>
    <t>Չափաբաժին 40</t>
  </si>
  <si>
    <t>Չափաբաժին 41</t>
  </si>
  <si>
    <t>Չափաբաժին 42</t>
  </si>
  <si>
    <t>Չափաբաժին 43</t>
  </si>
  <si>
    <t>Չափաբաժին 44</t>
  </si>
  <si>
    <t>Չափաբաժին 45</t>
  </si>
  <si>
    <t>Չափաբաժին 46</t>
  </si>
  <si>
    <t>Չափաբաժին 47</t>
  </si>
  <si>
    <t>Չափաբաժին 48</t>
  </si>
  <si>
    <t>Չափաբաժին 49</t>
  </si>
  <si>
    <t>Չափաբաժին 50</t>
  </si>
  <si>
    <t>Չափաբաժին 51</t>
  </si>
  <si>
    <t>Չափաբաժին 52</t>
  </si>
  <si>
    <t>Չափաբաժին 53</t>
  </si>
  <si>
    <t>Չափաբաժին 54</t>
  </si>
  <si>
    <t>Չափաբաժին 55</t>
  </si>
  <si>
    <t>Չափաբաժին 56</t>
  </si>
  <si>
    <t>Չափաբաժին 57</t>
  </si>
  <si>
    <t>Չափաբաժին 58</t>
  </si>
  <si>
    <t>Չափաբաժին 59</t>
  </si>
  <si>
    <t>Չափաբաժին 60</t>
  </si>
  <si>
    <t>Չափաբաժին 61</t>
  </si>
  <si>
    <t>Չափաբաժին 62</t>
  </si>
  <si>
    <t>Չափաբաժին 63</t>
  </si>
  <si>
    <t>Չափաբաժին 64</t>
  </si>
  <si>
    <t>Չափաբաժին 65</t>
  </si>
  <si>
    <t>Չափաբաժին 66</t>
  </si>
  <si>
    <t>Չափաբաժին 67</t>
  </si>
  <si>
    <t>Չափաբաժին 68</t>
  </si>
  <si>
    <t>Չափաբաժին 69</t>
  </si>
  <si>
    <t>Չափաբաժին 70</t>
  </si>
  <si>
    <t>Չափաբաժին 71</t>
  </si>
  <si>
    <t>Չափաբաժին 72</t>
  </si>
  <si>
    <t>Չափաբաժին 73</t>
  </si>
  <si>
    <t>Չափաբաժին 74</t>
  </si>
  <si>
    <t>Չափաբաժին 75</t>
  </si>
  <si>
    <t>Չափաբաժին 76</t>
  </si>
  <si>
    <t>Չափաբաժին 77</t>
  </si>
  <si>
    <t>Չափաբաժին 78</t>
  </si>
  <si>
    <t>Չափաբաժին 79</t>
  </si>
  <si>
    <t>Չափաբաժին 80</t>
  </si>
  <si>
    <t>Չափաբաժին 81</t>
  </si>
  <si>
    <t>Չափաբաժին 82</t>
  </si>
  <si>
    <t>Չափաբաժին 83</t>
  </si>
  <si>
    <t>Չափաբաժին 84</t>
  </si>
  <si>
    <t>Չափաբաժին 85</t>
  </si>
  <si>
    <t>Կոտայք ՍՊԸ</t>
  </si>
  <si>
    <t>Վագա ֆարմ ՍՊԸ</t>
  </si>
  <si>
    <t>ԼԵՅԿՈԱԼԵՔՍ ՍՊԸ</t>
  </si>
  <si>
    <t>Հերմինե Ֆարմեց ՍՊԸ</t>
  </si>
  <si>
    <t>Արֆարմացիա ՓԲԸ</t>
  </si>
  <si>
    <t>Նատալի Ֆարմ ՍՊԸ</t>
  </si>
  <si>
    <t>Ռիխտեր-լամբրոն ՍՊԸ</t>
  </si>
  <si>
    <t>Լիկվոր ՓԲԸ</t>
  </si>
  <si>
    <t>.--</t>
  </si>
  <si>
    <t>Ծրագիր` 07.01.01.01</t>
  </si>
  <si>
    <t>«Նատալի Ֆարմ» ՍՊԸ</t>
  </si>
  <si>
    <t>«Կոտայք» ՍՊԸ</t>
  </si>
  <si>
    <t>«Ռիխտեր-Լամբրոն» ՀՁ ՍՊԸ</t>
  </si>
  <si>
    <t>«ԼեյկոԱլեքս» ՍՊԸ</t>
  </si>
  <si>
    <t>«Արֆարմացիա» ՓԲԸ</t>
  </si>
  <si>
    <t>«ՎԱԳԱ-Ֆարմ» ՍՊԸ</t>
  </si>
  <si>
    <t>«Լիկվոր» ՓԲԸ</t>
  </si>
  <si>
    <t xml:space="preserve">&lt;&lt;Կոտայք&gt;&gt; ՍՊԸ                 </t>
  </si>
  <si>
    <t xml:space="preserve">&lt;&lt;Նատալի Ֆարմ&gt;&gt; ՍՊԸ     </t>
  </si>
  <si>
    <t xml:space="preserve">&lt;&lt;Ռիխտեր-Լամբրոն&gt;&gt; ՀՁ ՍՊԸ </t>
  </si>
  <si>
    <t xml:space="preserve">&lt;&lt;Լեյկոալեքս&gt;&gt; ՍՊԸ            </t>
  </si>
  <si>
    <t xml:space="preserve">&lt;&lt;Արֆարմացիա&gt;&gt; ՓԲԸ       </t>
  </si>
  <si>
    <t xml:space="preserve">&lt;&lt;Վագա Ֆարմ&gt;&gt; ՍՊԸ        </t>
  </si>
  <si>
    <t xml:space="preserve">&lt;&lt;Լիկվոր&gt;&gt; </t>
  </si>
  <si>
    <t>/163008100220/</t>
  </si>
  <si>
    <t>/02505735/</t>
  </si>
  <si>
    <t>arpharm.armenia@yahoo.com
arpharm.erevan@yandex.ru</t>
  </si>
  <si>
    <t>/1570005065330100/</t>
  </si>
  <si>
    <t>/01222567/</t>
  </si>
  <si>
    <t>natalipharm@bk.ru</t>
  </si>
  <si>
    <t>/2471000219450000/</t>
  </si>
  <si>
    <t>/03501408/</t>
  </si>
  <si>
    <t xml:space="preserve">narpharm@mail.ru </t>
  </si>
  <si>
    <t>ք. Աբովյան, 3 մ/շ, Հատիսի 10ա
Հեռ. (0222)21775, (091)458575</t>
  </si>
  <si>
    <t>/205002223860/</t>
  </si>
  <si>
    <t>/04414816/</t>
  </si>
  <si>
    <t>leykoalex@gmail.com</t>
  </si>
  <si>
    <t>ք. Արմավիր, Սայաթ-Նովա փող, 33տ
հեռ. (010)350303, (098)350303</t>
  </si>
  <si>
    <t>/02542882/</t>
  </si>
  <si>
    <t>lambronpharm@lambronpharm.am 
armine@lambronpharm.am</t>
  </si>
  <si>
    <t xml:space="preserve">ք. Երևան, Ղ. Փարպեցու 22շ., շին. 14 
հեռ. (010)544406 (ներքին 116, 127) </t>
  </si>
  <si>
    <t>/2050022101151001/</t>
  </si>
  <si>
    <t>/01201697/</t>
  </si>
  <si>
    <t xml:space="preserve">marketing@liqvor.com </t>
  </si>
  <si>
    <t xml:space="preserve">ք. Երևան, Քոչինյան 7/9 
Հեռ. (060)378806  </t>
  </si>
  <si>
    <t>/163008152163/</t>
  </si>
  <si>
    <t>/01536316/</t>
  </si>
  <si>
    <t>vagapharm@web.am
sona@vagapharm.am</t>
  </si>
  <si>
    <t>ք. Երևան, Ֆիզկուլտուրնիկների փող. 8
Հեռ. (010)739943</t>
  </si>
  <si>
    <t>տուփ,պահել մութ և չոր տեղում,ապրանքը հանձնման պահին պետք է ունենա առնվազն 2 տարի մնացորդային պիտանելիության ժամկետ</t>
  </si>
  <si>
    <t>տուփ,պահել մութ տեղում,ապրանքը հանձնման պահին պետք է ունենա առնվազն 2 տարի մնացորդային պիտանելիության ժամկետ</t>
  </si>
  <si>
    <t>պլաստիկ փաթեթ,պահել մութ տեղում,ապրանքը հանձնման պահին պետք է ունենա առնվազն 2 տարի մնացորդային պիտանելիության ժամկետ</t>
  </si>
  <si>
    <t>տարրա,պահել մութ տեղում,ապրանքը հանձնման պահին պետք է ունենա առնվազն 2 տարի մնացորդային պիտանելիության ժամկետ</t>
  </si>
  <si>
    <t>շիշ,պահել մութ տեղում,ապրանքը հանձնման պահին պետք է ունենա առնվազն 2 տարի մնացորդային պիտանելիության ժամկետ</t>
  </si>
  <si>
    <t>05.04.2017թ.</t>
  </si>
  <si>
    <t>&lt;&lt;Վագա ֆարմ&gt;&gt; ՍՊԸ</t>
  </si>
  <si>
    <t>&lt;&lt;Նատալի ֆարմ&gt;&gt; ՍՊԸ</t>
  </si>
  <si>
    <t>Վարդալ ֆարմ ՍՊԸ</t>
  </si>
  <si>
    <t>30.05.2017թ.</t>
  </si>
  <si>
    <t>13.06.2017թ.</t>
  </si>
  <si>
    <t>23.06.2017թ.</t>
  </si>
  <si>
    <t>27.06.2017թ.</t>
  </si>
  <si>
    <t>03.07.2017թ.</t>
  </si>
  <si>
    <t>07.07.2017թ.</t>
  </si>
  <si>
    <t>25.12.2017թ.</t>
  </si>
  <si>
    <t>«Վարդալ Ֆարմ» ՍՊԸ</t>
  </si>
  <si>
    <t>/1570013640230100/</t>
  </si>
  <si>
    <t>/01570878/</t>
  </si>
  <si>
    <t>vardalfarm@mail.ru</t>
  </si>
  <si>
    <t>ՇՀ ԸՆԹԱՑԱԿԱՐԳԻ ԾԱԾԿԱԳԻՐԸ՝ ՀՀ ԿԱ Ո-ՇՀԱՊՁԲ-15/4-ԴԵՂ/2017/2</t>
  </si>
  <si>
    <t>Պատվիրատուն` ՀՀ ԿԱ ոստիկանությունը, որը գտնվում է Նալբանդյան 130 հասցեում, ստորև ներկայացնում է ՀՀ ԿԱ Ո-ՇՀԱՊՁԲ-15/4-ԴԵՂ/2017/2 ծածկագրով հայտարարված ՇՀ ընթացակարգի արդյունքում կնքված պայմանագրի /երի/ մասին տեղեկատվությունը։</t>
  </si>
  <si>
    <t>Մետրոնիդազոլ 500մգ</t>
  </si>
  <si>
    <t>Մետոկլոպրամիդ 5մգ/մլ 2մլ</t>
  </si>
  <si>
    <t>Մետամիզոլի նատրիումական մոնոհիդրատ 500մգ, պիտոֆենոնի հիդրոքլորիդ 2մգ,  ֆենպիվերինիումի բրոմիդ 0,02մգ, 5մլ</t>
  </si>
  <si>
    <t>Մետամիզոլի նատրիումական մոնոհիդրատ 500մգ, պիտոֆենոնի հիդրոքլորիդ 5մգ,  ֆենպիվերինիումի բրոմիդ 0,1մգ</t>
  </si>
  <si>
    <t>ØáñýÇÝ Ñ/ù 1% 1ÙÉ</t>
  </si>
  <si>
    <t>Մօքսիֆլօքսացին ակնակաթիլ 0,5% 5մլ</t>
  </si>
  <si>
    <t>Մետամիզոլ նատրիում 50% 2մլ</t>
  </si>
  <si>
    <t>Մետամիզոլ նատրիում 500մգ</t>
  </si>
  <si>
    <t>Մետամիզոլ նատրիում 500մգ, Տեմպիդոն 20մգ</t>
  </si>
  <si>
    <t>Յոդի սպիրտային լուծույթ 5% 30մլ</t>
  </si>
  <si>
    <t>Նատրիումի քլորիդ լուծույթ 0,9% 500մլ</t>
  </si>
  <si>
    <t>Նատրիումի քլորիդ լուծույթ 0,9% 250մլ</t>
  </si>
  <si>
    <t>Նատրիումի քլորիդ լուծույթ 0,9% 100մլ</t>
  </si>
  <si>
    <t>Նատրիումի քլորիդ լուծույթ 0,9% 5մլ</t>
  </si>
  <si>
    <t>Նատրիումի քլորիդի փոշի</t>
  </si>
  <si>
    <t>Նիկոտինաթթու 1% 1մլ</t>
  </si>
  <si>
    <t>Նատրիումի թիոսուլֆատ  30% 5մլ</t>
  </si>
  <si>
    <t>Նատրիումի քլորիդ 8.6մգ,Կալցիումի քլորիդ 0.3մգ,Կալիումի քլորիդ 0.3մգ  250մլ</t>
  </si>
  <si>
    <t xml:space="preserve">Նիֆեդիպին 10մգ   </t>
  </si>
  <si>
    <t xml:space="preserve">Նատրիումի թիոպենտալ 0,5գ      </t>
  </si>
  <si>
    <t>Üատրիումի բիկարբոնատ 5% 200ÙÉ</t>
  </si>
  <si>
    <t>Նիտրոգլիցերին 5մգ/մլ 2մլ</t>
  </si>
  <si>
    <t xml:space="preserve">Պլատիֆիլին 0.2%, 1մլ                                                                                           </t>
  </si>
  <si>
    <t>Պրոկային 0,5% 2մլ</t>
  </si>
  <si>
    <t>Պրոկային  2% 2մլ</t>
  </si>
  <si>
    <t xml:space="preserve">Պրոկային   0.5% 250մլ </t>
  </si>
  <si>
    <t>Պերհիդրոլ լուծույթ 33%</t>
  </si>
  <si>
    <t xml:space="preserve">Պիրիդոքսին հ/ք 5% 1.0 </t>
  </si>
  <si>
    <t>Պիպեկուրոնիումի բրոմիդ 4մգ/2մլ</t>
  </si>
  <si>
    <t>Պովիդոն յոդ 10%  1լ</t>
  </si>
  <si>
    <t>Պովիդոն յոդ 20գ քսուք</t>
  </si>
  <si>
    <t xml:space="preserve">äրոպոֆոլ 10Ù·/ÙÉ 20ÙÉ   </t>
  </si>
  <si>
    <t>Պիրացետամ 200մգ 5մլ</t>
  </si>
  <si>
    <t xml:space="preserve">Պիրացետամ 800մգ </t>
  </si>
  <si>
    <t>Պերինդոպրիլ արգինին 5մգ, Ինդապամիդ 1,25մգ</t>
  </si>
  <si>
    <t>Պերինդոպրիլ էրբումին 4մգ, Ինդապամիդ 1,25մգ</t>
  </si>
  <si>
    <t xml:space="preserve">Պանկրեատին (լիպազա 3500ԱՄ, ամիլազա 4200ԱՄ, պրոտեազա 250ԱՄ )       </t>
  </si>
  <si>
    <t>Պենտօքսիֆիլին  400մգ</t>
  </si>
  <si>
    <t>Պենտօքսիֆիլին  100մգ 5մլ</t>
  </si>
  <si>
    <t>Պարացետամոլ 500մգ</t>
  </si>
  <si>
    <t>Պապավերին հիդրոքլորիդ  2% 2մլ</t>
  </si>
  <si>
    <t>Ռամիպրիլ   5մգ</t>
  </si>
  <si>
    <t>Ռանիտիդին 150մգ</t>
  </si>
  <si>
    <t>Սուլֆացետամիդ նատրիում ականակաթիÉ 20% 5մլ</t>
  </si>
  <si>
    <t>Սենոզիդներ 70մգ</t>
  </si>
  <si>
    <t>Սիլիմարին 22,5մգ</t>
  </si>
  <si>
    <t>Սայդեքս/Գլուտարաալդեհիդ/</t>
  </si>
  <si>
    <t>Սայդեզին /Սուբտիլիզին/</t>
  </si>
  <si>
    <t xml:space="preserve">Ստրոֆանթին  0.25մգ/մլ  1մլ    </t>
  </si>
  <si>
    <t>Սպիրոնոլակտոն 50մգ</t>
  </si>
  <si>
    <t xml:space="preserve">Վինպոցետին 10մգ </t>
  </si>
  <si>
    <t>Վինպոցետին  10մգ 2մլ</t>
  </si>
  <si>
    <t>Տոլպերիզոնի հիդրոքլորիդ 150մգ</t>
  </si>
  <si>
    <t xml:space="preserve">Տոլպերիզոն հիդրոքլորիդ100Ù·, լիդոկային հիդրոքլորիդ 2,5Ù· 1ÙÉ    </t>
  </si>
  <si>
    <t>Տոբրամիցին ակնակաթիլ 0,3% 5մլ</t>
  </si>
  <si>
    <t>îոբրամիցին 3մգ, դեքսամեթազոն 1մգ 5մլ</t>
  </si>
  <si>
    <t>Տիմոլոլ մալեատ ակնակաթիլ 0,5% 5մլ</t>
  </si>
  <si>
    <t>Տաուրին ակնակաթիլ 4% 10մլ</t>
  </si>
  <si>
    <t>Տետրացիկլին ակնաքսուք 1% 3գ</t>
  </si>
  <si>
    <t>Տրիմետազիդին 35մգ, կարգավորվող ձերբազատմամբ</t>
  </si>
  <si>
    <t>Ցիտոքրոմ C 675մգ, Ադենոզին 2մգ, Նիկոտինամիդ 20մգ, 10մլ</t>
  </si>
  <si>
    <t>Ցիանոկոբալամին  0.5մգ/մլ,  1մլ</t>
  </si>
  <si>
    <t xml:space="preserve">Ցեֆտրիաքսոն 1գ + 4մլ լուծիչով </t>
  </si>
  <si>
    <t xml:space="preserve">Ցիպրոֆլօքսացին 500մգ   </t>
  </si>
  <si>
    <t xml:space="preserve">òիպրոֆլօքսացին 100մգ/10մլ  10մլ                                                              </t>
  </si>
  <si>
    <t xml:space="preserve">Ցիպրոֆլօքսացին  0.3% 10մլ   </t>
  </si>
  <si>
    <t>Ցինարիզին  25մգ</t>
  </si>
  <si>
    <t xml:space="preserve">Քրոմոգլիկատ նատրիում 20մգ 10մլ </t>
  </si>
  <si>
    <t>Քսիլոմետազոլին 0,1% 10մլ</t>
  </si>
  <si>
    <t>Քլորամֆենիկոլ 300մգ, Մեթիլուրացիլ 1600մգ, քսուք 40գ</t>
  </si>
  <si>
    <t>Քլորամֆենիկոլ 10% քսուք 25գ</t>
  </si>
  <si>
    <t xml:space="preserve">úÏïñ»áïÇ¹ 0.1մգ/մլ 1մլ                                                                                             </t>
  </si>
  <si>
    <t>Ֆենիլէֆրին հիդրոքլորիդ 1% 10մգ 1մլ ակնակաթիլ</t>
  </si>
  <si>
    <t>Ֆենիլէֆրին հիդրոքլորիդ 2.5% 10մլ</t>
  </si>
  <si>
    <t>Ֆամոտիդին 20մգ 5մլ</t>
  </si>
  <si>
    <t xml:space="preserve">Ֆլուկոնազոլ 150մգ </t>
  </si>
  <si>
    <t>Ֆուրոսեմիդ 1% 2մլ</t>
  </si>
  <si>
    <t>Ֆուրոսեմիդ 40Ù·</t>
  </si>
  <si>
    <t>ü»Ýï³ÝÇÉ 0,05Ù·/ÙÉ 2ÙÉ</t>
  </si>
  <si>
    <t>Ֆենոբարբիտալ 2մգ, էթիլբրոմիզովալերաթթու 2մգ, պղպեղային անանուխի յուղ 0,14մգ, գայլուկի յուղ 0,02մգ,  20մլ</t>
  </si>
  <si>
    <t>Ասեղ  23G</t>
  </si>
  <si>
    <t>Արյան փոխներարկման համակարգ</t>
  </si>
  <si>
    <t>Արյան փոխներարկման համակարգ ֆիլտրով</t>
  </si>
  <si>
    <t>Ալյումինե փական</t>
  </si>
  <si>
    <t>դեղահատ</t>
  </si>
  <si>
    <t>սրվակ</t>
  </si>
  <si>
    <t>շիշ</t>
  </si>
  <si>
    <t>տուփ</t>
  </si>
  <si>
    <t>կիլոգրամ</t>
  </si>
  <si>
    <t>ßÇß</t>
  </si>
  <si>
    <t>լիտր</t>
  </si>
  <si>
    <t>ëñí³Ï</t>
  </si>
  <si>
    <t>հատ</t>
  </si>
  <si>
    <t>Խաչպար ՍՊԸ</t>
  </si>
  <si>
    <t>ԼԵՎՈՆ ԵՎ ԼԱՄԱՐԱ ԴԵՂԱՏՈՒՆ ՍՊԸ</t>
  </si>
  <si>
    <t xml:space="preserve">Լիկվոր ՓԲԸ </t>
  </si>
  <si>
    <t>Մերժված հայտեր չկան:</t>
  </si>
  <si>
    <t>ՀՀ ԿԱ Ո-ՇՀԱՊՁԲ-15/4-18-ԴԵՂ/2017/2</t>
  </si>
  <si>
    <t>ՀՀ ԿԱ Ո-ՇՀԱՊՁԲ-15/4-9-ԴԵՂ/2017/2</t>
  </si>
  <si>
    <t>ՀՀ ԿԱ Ո-ՇՀԱՊՁԲ-15/4-326-ԴԵՂ/2017/2</t>
  </si>
  <si>
    <t>ՀՀ ԿԱ Ո-ՇՀԱՊՁԲ-15/4-4-ԴԵՂ/2017/2</t>
  </si>
  <si>
    <t>ՀՀ ԿԱ Ո-ՇՀԱՊՁԲ-15/4-6-ԴԵՂ/2017/2</t>
  </si>
  <si>
    <t>ՀՀ ԿԱ Ո-ՇՀԱՊՁԲ-15/4-23-ԴԵՂ/2017/2</t>
  </si>
  <si>
    <t>ՀՀ ԿԱ Ո-ՇՀԱՊՁԲ-15/4-19-ԴԵՂ/2017/2</t>
  </si>
  <si>
    <t>ՀՀ ԿԱ Ո-ՇՀԱՊՁԲ-15/4-74-ԴԵՂ/2017/2</t>
  </si>
  <si>
    <t>«Խաչպար» ՍՊԸ</t>
  </si>
  <si>
    <t>ՀՀ ԿԱ Ո-ՇՀԱՊՁԲ-15/4-42-ԴԵՂ/2017/2</t>
  </si>
  <si>
    <t>«ԼԵՎՈՆ ԵՎ ԼԱՄԱՐԱ» ԴԵՂԱՏՈՒՆ ՍՊԸ</t>
  </si>
  <si>
    <t>ՀՀ ԿԱ Ո-ՇՀԱՊՁԲ-15/4-15-ԴԵՂ/2017/2</t>
  </si>
  <si>
    <t>«ՀԵՐՄԻՆԵ ՖԱՐՄԵՑ» ՍՊԸ</t>
  </si>
  <si>
    <t>ՀՀ ԿԱ Ո-ՇՀԱՊՁԲ-15/4-110-ԴԵՂ/2017/2</t>
  </si>
  <si>
    <t>/00650302/</t>
  </si>
  <si>
    <t>hermine.farmec@mail.ru</t>
  </si>
  <si>
    <t>/205 002 200 132 1001/</t>
  </si>
  <si>
    <t>/00021334/</t>
  </si>
  <si>
    <t>levonlamara@gmail.com</t>
  </si>
  <si>
    <t>ք. Երևան, Դավթաշեն 1 թաղ., 21շ., 54
Հեռ. (091)414363, (010)365365</t>
  </si>
  <si>
    <t>/00071045/</t>
  </si>
  <si>
    <t>khachpar.llc@gmail.com</t>
  </si>
  <si>
    <t>ք. Երևան, Միքայելյան 76/2 
Հեռ. (010)746894, (091)459045</t>
  </si>
  <si>
    <t>6; 11; 12; 13; 18; 44; 58</t>
  </si>
  <si>
    <t>23; 45; 46</t>
  </si>
  <si>
    <t>10; 27</t>
  </si>
  <si>
    <t>1; 29; 51; 53; 54; 57; 76</t>
  </si>
  <si>
    <t>48; 63</t>
  </si>
  <si>
    <t>3; 8; 9; 16; 20; 22; 26; 32; 35; 36; 38; 39; 42; 43; 52; 55; 56; 60; 65; 66; 70; 73; 81; 82; 84</t>
  </si>
  <si>
    <t>ք. Երևան, Տիչինա 3-րդ նրբ.. 2/2
Հեռ. (010)744-212</t>
  </si>
  <si>
    <t xml:space="preserve">ք. Երևան, Հասրաթյան 9
հեռ. (010)522892   </t>
  </si>
  <si>
    <t>/1660004154880100/</t>
  </si>
  <si>
    <t>ք. Երևան, Մյասնիկյան 1/6
Հեռ. (060)759999</t>
  </si>
  <si>
    <t>/1510035714460100/</t>
  </si>
  <si>
    <t>ք. Երևան, Ա. Ավետիսյան 76շ, բն. 17
Հեռ. (094)800884</t>
  </si>
  <si>
    <t>/2050922055871001՛/</t>
  </si>
  <si>
    <t xml:space="preserve">Գնման ընթացակարգում կիրառվել են Գնումների ոլորտը կարգավորող օրենսդրությամբ նախատեսված բանակցություններ գների նվազեցման նպատակով, որի արդյունքում &lt;&lt;Նատալի ֆարմ&gt;&gt; ՍՊԸ-ն կատարել է գների նվազեցում 3 չափաբաժինների համար՝ չ/փ 38 - 37600 դրամ, չ/փ 81 - 60000 դրամ, չ/փ 84 - 13000 դրամ: </t>
  </si>
  <si>
    <t>Քլորամֆենիկոլ</t>
  </si>
  <si>
    <t>2; 4; 5; 17; 31; 33; 34; 37; 40; 41; 64; 78; 79; 80</t>
  </si>
  <si>
    <t>Չեն կայացել 7-րդ, 14-րդ, 28-րդ, 30-րդ, 50-րդ, 61-րդ, 62-րդ, 67-րդ, 69-րդ, 74-րդ չափաբաժինները, որոնց համար առաջարկված գները գերազանցում են այդ գնումը կատարելու համար նախատեսված ֆինանսական միջոցները և 15-րդ, 19-րդ, 21-րդ, 24-րդ, 25-րդ, 49-րդ, 68-րդ, 71-րդ, 75-րդ, 85-րդ չափաբաժինները, որոնց համար գնային առաջարկություններ չեն ներկայացվել: 72-րդ չափաբաժինը չի կայանում, քանի որ գնումների պլանով սահմանված ապրանքի փոխարեն տեխնիկական վրիպակի պատճառով հրավերում գրվել է այլ ապրանքի անվանում: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</si>
</sst>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7"/>
      <color theme="0"/>
      <name val="GHEA Grapalat"/>
      <family val="3"/>
    </font>
    <font>
      <sz val="10"/>
      <color indexed="8"/>
      <name val="MS Sans Serif"/>
      <family val="2"/>
      <charset val="204"/>
    </font>
    <font>
      <sz val="7"/>
      <name val="Arial Armenian"/>
      <family val="2"/>
    </font>
    <font>
      <sz val="7"/>
      <color indexed="8"/>
      <name val="Arial Armenian"/>
      <family val="2"/>
    </font>
    <font>
      <sz val="7"/>
      <color theme="1"/>
      <name val="Arial Armenian"/>
      <family val="2"/>
    </font>
    <font>
      <sz val="10"/>
      <name val="Arial"/>
      <family val="2"/>
      <charset val="204"/>
    </font>
    <font>
      <u/>
      <sz val="7"/>
      <color theme="10"/>
      <name val="Calibri"/>
      <family val="2"/>
    </font>
    <font>
      <sz val="7"/>
      <color rgb="FF403931"/>
      <name val="GHEA Grapalat"/>
      <family val="3"/>
    </font>
    <font>
      <sz val="7"/>
      <color theme="1"/>
      <name val="Arial AM"/>
      <family val="2"/>
    </font>
    <font>
      <sz val="11"/>
      <color theme="0"/>
      <name val="Arial Armenian"/>
      <family val="2"/>
    </font>
    <font>
      <sz val="7"/>
      <color indexed="8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21" fillId="0" borderId="0" applyNumberFormat="0" applyFont="0" applyFill="0" applyBorder="0" applyAlignment="0" applyProtection="0">
      <alignment vertical="top"/>
    </xf>
  </cellStyleXfs>
  <cellXfs count="20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5" fillId="0" borderId="0" xfId="0" applyFont="1"/>
    <xf numFmtId="0" fontId="1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6" fillId="0" borderId="0" xfId="0" applyFont="1" applyFill="1"/>
    <xf numFmtId="0" fontId="16" fillId="0" borderId="0" xfId="0" applyFont="1"/>
    <xf numFmtId="0" fontId="1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/>
    </xf>
    <xf numFmtId="0" fontId="16" fillId="3" borderId="14" xfId="2" applyNumberFormat="1" applyFont="1" applyFill="1" applyBorder="1" applyAlignment="1">
      <alignment horizontal="center" vertical="center"/>
    </xf>
    <xf numFmtId="0" fontId="22" fillId="0" borderId="1" xfId="1" applyFont="1" applyFill="1" applyBorder="1" applyAlignment="1" applyProtection="1">
      <alignment horizontal="center" vertical="center"/>
    </xf>
    <xf numFmtId="0" fontId="22" fillId="0" borderId="1" xfId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25" fillId="0" borderId="0" xfId="2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textRotation="90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vertical="center" wrapText="1"/>
    </xf>
    <xf numFmtId="0" fontId="20" fillId="0" borderId="5" xfId="0" applyNumberFormat="1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vertical="center"/>
    </xf>
    <xf numFmtId="0" fontId="20" fillId="0" borderId="1" xfId="0" applyNumberFormat="1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4" xfId="0" applyFill="1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4">
    <cellStyle name="Hyperlink" xfId="1" builtinId="8"/>
    <cellStyle name="Normal" xfId="0" builtinId="0"/>
    <cellStyle name="Normal 2" xfId="3"/>
    <cellStyle name="Style 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" name="AutoShape 110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" name="AutoShape 110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" name="AutoShape 110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" name="AutoShape 110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" name="AutoShape 110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" name="AutoShape 1101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" name="AutoShape 1101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" name="AutoShape 1101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" name="AutoShape 110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1" name="AutoShape 1101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2" name="AutoShape 110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3" name="AutoShape 110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4" name="AutoShape 1101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5" name="AutoShape 1102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6" name="AutoShape 110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7" name="AutoShape 1102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8" name="AutoShape 110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9" name="AutoShape 110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0" name="AutoShape 110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21" name="AutoShape 1102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2" name="AutoShape 1102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3" name="AutoShape 1102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4" name="AutoShape 1102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5" name="AutoShape 1103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26" name="AutoShape 1103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7" name="AutoShape 110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8" name="AutoShape 110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29" name="AutoShape 110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0" name="AutoShape 1103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31" name="AutoShape 110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2" name="AutoShape 1103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3" name="AutoShape 1103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4" name="AutoShape 110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5" name="AutoShape 110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36" name="AutoShape 1104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7" name="AutoShape 1104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8" name="AutoShape 1104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39" name="AutoShape 1104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0" name="AutoShape 1104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41" name="AutoShape 11052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2" name="AutoShape 1105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3" name="AutoShape 1105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4" name="AutoShape 1105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5" name="AutoShape 1105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46" name="AutoShape 11060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7" name="AutoShape 1106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8" name="AutoShape 1106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49" name="AutoShape 1106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0" name="AutoShape 1106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51" name="AutoShape 11068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2" name="AutoShape 1106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3" name="AutoShape 1107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4" name="AutoShape 1107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5" name="AutoShape 1107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56" name="AutoShape 11076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7" name="AutoShape 1107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8" name="AutoShape 1107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59" name="AutoShape 1107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0" name="AutoShape 1108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91169</xdr:rowOff>
    </xdr:to>
    <xdr:sp macro="" textlink="">
      <xdr:nvSpPr>
        <xdr:cNvPr id="61" name="AutoShape 11084" descr="*"/>
        <xdr:cNvSpPr>
          <a:spLocks noChangeAspect="1" noChangeArrowheads="1"/>
        </xdr:cNvSpPr>
      </xdr:nvSpPr>
      <xdr:spPr bwMode="auto">
        <a:xfrm>
          <a:off x="1285875" y="3895725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100694</xdr:rowOff>
    </xdr:to>
    <xdr:sp macro="" textlink="">
      <xdr:nvSpPr>
        <xdr:cNvPr id="62" name="AutoShape 11098" descr="*"/>
        <xdr:cNvSpPr>
          <a:spLocks noChangeAspect="1" noChangeArrowheads="1"/>
        </xdr:cNvSpPr>
      </xdr:nvSpPr>
      <xdr:spPr bwMode="auto">
        <a:xfrm>
          <a:off x="2019300" y="3895725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3" name="AutoShape 1109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4" name="AutoShape 1110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5" name="AutoShape 1110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66" name="AutoShape 1110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7" name="AutoShape 1110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8" name="AutoShape 1110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69" name="AutoShape 1110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0" name="AutoShape 1110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1" name="AutoShape 1110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2" name="AutoShape 1110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3" name="AutoShape 1110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4" name="AutoShape 1111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5" name="AutoShape 1111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6" name="AutoShape 1111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7" name="AutoShape 1111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78" name="AutoShape 1111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79" name="AutoShape 1111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0" name="AutoShape 1111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1" name="AutoShape 11117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2" name="AutoShape 11118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3" name="AutoShape 1111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4" name="AutoShape 1112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5" name="AutoShape 11121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86" name="AutoShape 11122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7" name="AutoShape 1112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8" name="AutoShape 1112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89" name="AutoShape 11125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0" name="AutoShape 11126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1" name="AutoShape 1112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2" name="AutoShape 1112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3" name="AutoShape 11129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4" name="AutoShape 11130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5" name="AutoShape 1113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6" name="AutoShape 1113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7" name="AutoShape 11133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98" name="AutoShape 11134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99" name="AutoShape 1113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0" name="AutoShape 1113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1" name="AutoShape 11137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2" name="AutoShape 11138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3" name="AutoShape 11139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4" name="AutoShape 11140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5" name="AutoShape 11141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100694</xdr:rowOff>
    </xdr:to>
    <xdr:sp macro="" textlink="">
      <xdr:nvSpPr>
        <xdr:cNvPr id="106" name="AutoShape 11142" descr="*"/>
        <xdr:cNvSpPr>
          <a:spLocks noChangeAspect="1" noChangeArrowheads="1"/>
        </xdr:cNvSpPr>
      </xdr:nvSpPr>
      <xdr:spPr bwMode="auto">
        <a:xfrm>
          <a:off x="1285875" y="3895725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7" name="AutoShape 11143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8" name="AutoShape 11144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09" name="AutoShape 11145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100694</xdr:rowOff>
    </xdr:to>
    <xdr:sp macro="" textlink="">
      <xdr:nvSpPr>
        <xdr:cNvPr id="110" name="AutoShape 11146" descr="*"/>
        <xdr:cNvSpPr>
          <a:spLocks noChangeAspect="1" noChangeArrowheads="1"/>
        </xdr:cNvSpPr>
      </xdr:nvSpPr>
      <xdr:spPr bwMode="auto">
        <a:xfrm>
          <a:off x="1285875" y="3895725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1" name="AutoShape 110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2" name="AutoShape 110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3" name="AutoShape 110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4" name="AutoShape 110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15" name="AutoShape 110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6" name="AutoShape 1101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7" name="AutoShape 1101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8" name="AutoShape 1101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19" name="AutoShape 110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20" name="AutoShape 1101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1" name="AutoShape 110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2" name="AutoShape 110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3" name="AutoShape 1101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4" name="AutoShape 1102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25" name="AutoShape 110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6" name="AutoShape 1102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7" name="AutoShape 110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8" name="AutoShape 110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29" name="AutoShape 110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30" name="AutoShape 1102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1" name="AutoShape 1102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2" name="AutoShape 1102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3" name="AutoShape 1102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4" name="AutoShape 1103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35" name="AutoShape 1103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6" name="AutoShape 110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7" name="AutoShape 110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8" name="AutoShape 110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39" name="AutoShape 1103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40" name="AutoShape 110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1" name="AutoShape 1103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2" name="AutoShape 1103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3" name="AutoShape 110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4" name="AutoShape 110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45" name="AutoShape 1104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6" name="AutoShape 1104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7" name="AutoShape 1104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8" name="AutoShape 1104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49" name="AutoShape 1104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50" name="AutoShape 11052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1" name="AutoShape 1105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2" name="AutoShape 1105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3" name="AutoShape 1105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4" name="AutoShape 1105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55" name="AutoShape 11060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6" name="AutoShape 1106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7" name="AutoShape 1106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8" name="AutoShape 1106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59" name="AutoShape 1106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60" name="AutoShape 11068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1" name="AutoShape 1106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2" name="AutoShape 1107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3" name="AutoShape 1107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4" name="AutoShape 1107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65" name="AutoShape 11076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6" name="AutoShape 1107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7" name="AutoShape 1107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8" name="AutoShape 1107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69" name="AutoShape 1108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170" name="AutoShape 11084" descr="*"/>
        <xdr:cNvSpPr>
          <a:spLocks noChangeAspect="1" noChangeArrowheads="1"/>
        </xdr:cNvSpPr>
      </xdr:nvSpPr>
      <xdr:spPr bwMode="auto">
        <a:xfrm>
          <a:off x="1285875" y="685800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171" name="AutoShape 11098" descr="*"/>
        <xdr:cNvSpPr>
          <a:spLocks noChangeAspect="1" noChangeArrowheads="1"/>
        </xdr:cNvSpPr>
      </xdr:nvSpPr>
      <xdr:spPr bwMode="auto">
        <a:xfrm>
          <a:off x="2019300" y="685800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2" name="AutoShape 1109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3" name="AutoShape 1110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4" name="AutoShape 1110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75" name="AutoShape 1110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6" name="AutoShape 1110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7" name="AutoShape 1110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8" name="AutoShape 1110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79" name="AutoShape 1110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0" name="AutoShape 1110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1" name="AutoShape 1110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2" name="AutoShape 1110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3" name="AutoShape 1111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4" name="AutoShape 1111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5" name="AutoShape 1111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6" name="AutoShape 1111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87" name="AutoShape 1111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8" name="AutoShape 1111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89" name="AutoShape 1111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0" name="AutoShape 11117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1" name="AutoShape 11118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2" name="AutoShape 1111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3" name="AutoShape 1112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4" name="AutoShape 11121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195" name="AutoShape 11122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6" name="AutoShape 1112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7" name="AutoShape 1112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8" name="AutoShape 11125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199" name="AutoShape 11126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0" name="AutoShape 1112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1" name="AutoShape 1112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2" name="AutoShape 11129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3" name="AutoShape 11130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4" name="AutoShape 1113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5" name="AutoShape 1113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6" name="AutoShape 11133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07" name="AutoShape 11134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8" name="AutoShape 1113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09" name="AutoShape 1113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0" name="AutoShape 11137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1" name="AutoShape 11138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2" name="AutoShape 11139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3" name="AutoShape 11140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4" name="AutoShape 11141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15" name="AutoShape 11142" descr="*"/>
        <xdr:cNvSpPr>
          <a:spLocks noChangeAspect="1" noChangeArrowheads="1"/>
        </xdr:cNvSpPr>
      </xdr:nvSpPr>
      <xdr:spPr bwMode="auto">
        <a:xfrm>
          <a:off x="1285875" y="685800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6" name="AutoShape 11143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7" name="AutoShape 11144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8" name="AutoShape 11145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19" name="AutoShape 11146" descr="*"/>
        <xdr:cNvSpPr>
          <a:spLocks noChangeAspect="1" noChangeArrowheads="1"/>
        </xdr:cNvSpPr>
      </xdr:nvSpPr>
      <xdr:spPr bwMode="auto">
        <a:xfrm>
          <a:off x="1285875" y="685800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0" name="AutoShape 110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1" name="AutoShape 110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2" name="AutoShape 110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3" name="AutoShape 110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24" name="AutoShape 110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5" name="AutoShape 1101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6" name="AutoShape 1101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7" name="AutoShape 1101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28" name="AutoShape 110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29" name="AutoShape 1101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0" name="AutoShape 110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1" name="AutoShape 110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2" name="AutoShape 1101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3" name="AutoShape 1102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34" name="AutoShape 110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5" name="AutoShape 1102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6" name="AutoShape 110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7" name="AutoShape 110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38" name="AutoShape 110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39" name="AutoShape 1102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0" name="AutoShape 1102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1" name="AutoShape 1102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2" name="AutoShape 1102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3" name="AutoShape 1103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44" name="AutoShape 1103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5" name="AutoShape 110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6" name="AutoShape 110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7" name="AutoShape 110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48" name="AutoShape 1103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49" name="AutoShape 110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0" name="AutoShape 1103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1" name="AutoShape 1103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2" name="AutoShape 110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3" name="AutoShape 110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54" name="AutoShape 1104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5" name="AutoShape 1104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6" name="AutoShape 1104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7" name="AutoShape 1104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58" name="AutoShape 1104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59" name="AutoShape 11052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0" name="AutoShape 1105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1" name="AutoShape 1105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2" name="AutoShape 1105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3" name="AutoShape 1105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64" name="AutoShape 11060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5" name="AutoShape 1106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6" name="AutoShape 1106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7" name="AutoShape 1106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68" name="AutoShape 1106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69" name="AutoShape 11068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0" name="AutoShape 1106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1" name="AutoShape 1107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2" name="AutoShape 1107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3" name="AutoShape 1107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74" name="AutoShape 11076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5" name="AutoShape 1107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6" name="AutoShape 1107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7" name="AutoShape 1107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78" name="AutoShape 1108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279" name="AutoShape 11084" descr="*"/>
        <xdr:cNvSpPr>
          <a:spLocks noChangeAspect="1" noChangeArrowheads="1"/>
        </xdr:cNvSpPr>
      </xdr:nvSpPr>
      <xdr:spPr bwMode="auto">
        <a:xfrm>
          <a:off x="1285875" y="6839902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280" name="AutoShape 11098" descr="*"/>
        <xdr:cNvSpPr>
          <a:spLocks noChangeAspect="1" noChangeArrowheads="1"/>
        </xdr:cNvSpPr>
      </xdr:nvSpPr>
      <xdr:spPr bwMode="auto">
        <a:xfrm>
          <a:off x="2019300" y="683990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1" name="AutoShape 1109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2" name="AutoShape 1110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3" name="AutoShape 1110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4" name="AutoShape 1110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5" name="AutoShape 1110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6" name="AutoShape 1110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7" name="AutoShape 1110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88" name="AutoShape 1110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89" name="AutoShape 1110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0" name="AutoShape 1110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1" name="AutoShape 1110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2" name="AutoShape 1111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3" name="AutoShape 1111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4" name="AutoShape 1111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5" name="AutoShape 1111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296" name="AutoShape 1111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7" name="AutoShape 1111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8" name="AutoShape 1111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299" name="AutoShape 11117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0" name="AutoShape 11118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1" name="AutoShape 1111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2" name="AutoShape 1112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3" name="AutoShape 11121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4" name="AutoShape 11122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5" name="AutoShape 1112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6" name="AutoShape 1112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7" name="AutoShape 11125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08" name="AutoShape 11126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09" name="AutoShape 1112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0" name="AutoShape 1112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1" name="AutoShape 11129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2" name="AutoShape 11130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3" name="AutoShape 1113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4" name="AutoShape 1113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5" name="AutoShape 11133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16" name="AutoShape 11134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7" name="AutoShape 1113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8" name="AutoShape 1113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19" name="AutoShape 11137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0" name="AutoShape 11138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1" name="AutoShape 11139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2" name="AutoShape 11140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3" name="AutoShape 11141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324" name="AutoShape 11142" descr="*"/>
        <xdr:cNvSpPr>
          <a:spLocks noChangeAspect="1" noChangeArrowheads="1"/>
        </xdr:cNvSpPr>
      </xdr:nvSpPr>
      <xdr:spPr bwMode="auto">
        <a:xfrm>
          <a:off x="1285875" y="6839902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5" name="AutoShape 11143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6" name="AutoShape 11144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7" name="AutoShape 11145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328" name="AutoShape 11146" descr="*"/>
        <xdr:cNvSpPr>
          <a:spLocks noChangeAspect="1" noChangeArrowheads="1"/>
        </xdr:cNvSpPr>
      </xdr:nvSpPr>
      <xdr:spPr bwMode="auto">
        <a:xfrm>
          <a:off x="1285875" y="6839902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29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0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1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2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33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4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5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6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7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38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39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0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1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2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43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4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5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6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7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48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49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0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1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2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53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4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5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6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7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58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59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0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1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2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63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4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5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6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7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68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69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0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1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2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73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4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5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6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7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78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79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0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1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2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83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4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5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6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87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388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101</xdr:row>
      <xdr:rowOff>97972</xdr:rowOff>
    </xdr:to>
    <xdr:sp macro="" textlink="">
      <xdr:nvSpPr>
        <xdr:cNvPr id="389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0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1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2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3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4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5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6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397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8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399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0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1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2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3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4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05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6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7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8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09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0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1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2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3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4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5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6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17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8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19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0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1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2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3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4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25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6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7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8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29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0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1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2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3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4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5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6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37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8" name="AutoShape 110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39" name="AutoShape 110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0" name="AutoShape 110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1" name="AutoShape 110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42" name="AutoShape 110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3" name="AutoShape 1101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4" name="AutoShape 1101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5" name="AutoShape 1101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6" name="AutoShape 110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47" name="AutoShape 1101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8" name="AutoShape 110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49" name="AutoShape 110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0" name="AutoShape 1101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1" name="AutoShape 1102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52" name="AutoShape 110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3" name="AutoShape 1102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4" name="AutoShape 110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5" name="AutoShape 110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6" name="AutoShape 110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57" name="AutoShape 1102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8" name="AutoShape 1102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59" name="AutoShape 1102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0" name="AutoShape 1102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1" name="AutoShape 1103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62" name="AutoShape 1103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3" name="AutoShape 110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4" name="AutoShape 110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5" name="AutoShape 110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6" name="AutoShape 1103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467" name="AutoShape 110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8" name="AutoShape 1103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69" name="AutoShape 1103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0" name="AutoShape 110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1" name="AutoShape 110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72" name="AutoShape 1104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3" name="AutoShape 1104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4" name="AutoShape 1104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5" name="AutoShape 1104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6" name="AutoShape 1104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77" name="AutoShape 11052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8" name="AutoShape 1105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79" name="AutoShape 1105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0" name="AutoShape 1105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1" name="AutoShape 1105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82" name="AutoShape 11060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3" name="AutoShape 1106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4" name="AutoShape 1106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5" name="AutoShape 1106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6" name="AutoShape 1106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87" name="AutoShape 11068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8" name="AutoShape 1106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89" name="AutoShape 1107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0" name="AutoShape 1107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1" name="AutoShape 1107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92" name="AutoShape 11076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3" name="AutoShape 1107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4" name="AutoShape 1107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5" name="AutoShape 1107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6" name="AutoShape 1108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88447</xdr:rowOff>
    </xdr:to>
    <xdr:sp macro="" textlink="">
      <xdr:nvSpPr>
        <xdr:cNvPr id="497" name="AutoShape 11084" descr="*"/>
        <xdr:cNvSpPr>
          <a:spLocks noChangeAspect="1" noChangeArrowheads="1"/>
        </xdr:cNvSpPr>
      </xdr:nvSpPr>
      <xdr:spPr bwMode="auto">
        <a:xfrm>
          <a:off x="1285875" y="71294625"/>
          <a:ext cx="1047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101</xdr:row>
      <xdr:rowOff>97972</xdr:rowOff>
    </xdr:to>
    <xdr:sp macro="" textlink="">
      <xdr:nvSpPr>
        <xdr:cNvPr id="498" name="AutoShape 11098" descr="*"/>
        <xdr:cNvSpPr>
          <a:spLocks noChangeAspect="1" noChangeArrowheads="1"/>
        </xdr:cNvSpPr>
      </xdr:nvSpPr>
      <xdr:spPr bwMode="auto">
        <a:xfrm>
          <a:off x="2019300" y="71294625"/>
          <a:ext cx="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499" name="AutoShape 1109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0" name="AutoShape 1110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1" name="AutoShape 1110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2" name="AutoShape 1110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3" name="AutoShape 1110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4" name="AutoShape 1110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5" name="AutoShape 1110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06" name="AutoShape 1110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7" name="AutoShape 1110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8" name="AutoShape 1110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09" name="AutoShape 1110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0" name="AutoShape 1111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1" name="AutoShape 1111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2" name="AutoShape 1111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3" name="AutoShape 1111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4" name="AutoShape 1111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5" name="AutoShape 1111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6" name="AutoShape 1111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7" name="AutoShape 11117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18" name="AutoShape 11118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19" name="AutoShape 1111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0" name="AutoShape 1112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1" name="AutoShape 11121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2" name="AutoShape 11122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3" name="AutoShape 1112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4" name="AutoShape 1112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5" name="AutoShape 11125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26" name="AutoShape 11126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7" name="AutoShape 1112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8" name="AutoShape 1112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29" name="AutoShape 11129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0" name="AutoShape 11130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1" name="AutoShape 1113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2" name="AutoShape 1113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3" name="AutoShape 11133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4" name="AutoShape 11134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5" name="AutoShape 1113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6" name="AutoShape 1113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7" name="AutoShape 11137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38" name="AutoShape 11138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39" name="AutoShape 11139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40" name="AutoShape 11140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41" name="AutoShape 11141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101</xdr:row>
      <xdr:rowOff>97972</xdr:rowOff>
    </xdr:to>
    <xdr:sp macro="" textlink="">
      <xdr:nvSpPr>
        <xdr:cNvPr id="542" name="AutoShape 11142" descr="*"/>
        <xdr:cNvSpPr>
          <a:spLocks noChangeAspect="1" noChangeArrowheads="1"/>
        </xdr:cNvSpPr>
      </xdr:nvSpPr>
      <xdr:spPr bwMode="auto">
        <a:xfrm>
          <a:off x="1285875" y="71294625"/>
          <a:ext cx="12382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3" name="AutoShape 11143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4" name="AutoShape 11144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5" name="AutoShape 11145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101</xdr:row>
      <xdr:rowOff>97972</xdr:rowOff>
    </xdr:to>
    <xdr:sp macro="" textlink="">
      <xdr:nvSpPr>
        <xdr:cNvPr id="546" name="AutoShape 11146" descr="*"/>
        <xdr:cNvSpPr>
          <a:spLocks noChangeAspect="1" noChangeArrowheads="1"/>
        </xdr:cNvSpPr>
      </xdr:nvSpPr>
      <xdr:spPr bwMode="auto">
        <a:xfrm>
          <a:off x="1285875" y="71294625"/>
          <a:ext cx="104775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47" name="AutoShape 110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48" name="AutoShape 110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49" name="AutoShape 110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0" name="AutoShape 110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51" name="AutoShape 110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2" name="AutoShape 1101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3" name="AutoShape 1101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4" name="AutoShape 1101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5" name="AutoShape 110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56" name="AutoShape 1101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7" name="AutoShape 110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8" name="AutoShape 110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59" name="AutoShape 1101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0" name="AutoShape 1102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61" name="AutoShape 110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2" name="AutoShape 1102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3" name="AutoShape 110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4" name="AutoShape 110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5" name="AutoShape 110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66" name="AutoShape 1102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7" name="AutoShape 1102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8" name="AutoShape 1102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69" name="AutoShape 1102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0" name="AutoShape 1103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71" name="AutoShape 1103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2" name="AutoShape 110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3" name="AutoShape 110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4" name="AutoShape 110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5" name="AutoShape 1103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576" name="AutoShape 110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7" name="AutoShape 1103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8" name="AutoShape 1103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79" name="AutoShape 110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0" name="AutoShape 110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81" name="AutoShape 1104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2" name="AutoShape 1104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3" name="AutoShape 1104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4" name="AutoShape 1104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5" name="AutoShape 1104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86" name="AutoShape 11052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7" name="AutoShape 1105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8" name="AutoShape 1105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89" name="AutoShape 1105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0" name="AutoShape 1105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91" name="AutoShape 11060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2" name="AutoShape 1106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3" name="AutoShape 1106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4" name="AutoShape 1106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5" name="AutoShape 1106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596" name="AutoShape 11068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7" name="AutoShape 1106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8" name="AutoShape 1107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599" name="AutoShape 1107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0" name="AutoShape 1107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01" name="AutoShape 11076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2" name="AutoShape 1107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3" name="AutoShape 1107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4" name="AutoShape 1107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5" name="AutoShape 1108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06" name="AutoShape 11084" descr="*"/>
        <xdr:cNvSpPr>
          <a:spLocks noChangeAspect="1" noChangeArrowheads="1"/>
        </xdr:cNvSpPr>
      </xdr:nvSpPr>
      <xdr:spPr bwMode="auto">
        <a:xfrm>
          <a:off x="1285875" y="71656575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607" name="AutoShape 11098" descr="*"/>
        <xdr:cNvSpPr>
          <a:spLocks noChangeAspect="1" noChangeArrowheads="1"/>
        </xdr:cNvSpPr>
      </xdr:nvSpPr>
      <xdr:spPr bwMode="auto">
        <a:xfrm>
          <a:off x="2019300" y="7165657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8" name="AutoShape 1109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09" name="AutoShape 1110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0" name="AutoShape 1110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1" name="AutoShape 1110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2" name="AutoShape 1110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3" name="AutoShape 1110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4" name="AutoShape 1110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15" name="AutoShape 1110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6" name="AutoShape 1110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7" name="AutoShape 1110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8" name="AutoShape 1110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19" name="AutoShape 1111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0" name="AutoShape 1111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1" name="AutoShape 1111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2" name="AutoShape 1111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3" name="AutoShape 1111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4" name="AutoShape 1111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5" name="AutoShape 1111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6" name="AutoShape 11117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27" name="AutoShape 11118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8" name="AutoShape 1111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29" name="AutoShape 1112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0" name="AutoShape 11121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1" name="AutoShape 11122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2" name="AutoShape 1112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3" name="AutoShape 1112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4" name="AutoShape 11125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35" name="AutoShape 11126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6" name="AutoShape 1112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7" name="AutoShape 1112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8" name="AutoShape 11129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39" name="AutoShape 11130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0" name="AutoShape 1113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1" name="AutoShape 1113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2" name="AutoShape 11133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3" name="AutoShape 11134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4" name="AutoShape 1113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5" name="AutoShape 1113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6" name="AutoShape 11137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47" name="AutoShape 11138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8" name="AutoShape 11139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49" name="AutoShape 11140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0" name="AutoShape 11141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1" name="AutoShape 11142" descr="*"/>
        <xdr:cNvSpPr>
          <a:spLocks noChangeAspect="1" noChangeArrowheads="1"/>
        </xdr:cNvSpPr>
      </xdr:nvSpPr>
      <xdr:spPr bwMode="auto">
        <a:xfrm>
          <a:off x="1285875" y="71656575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2" name="AutoShape 11143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3" name="AutoShape 11144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4" name="AutoShape 11145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55" name="AutoShape 11146" descr="*"/>
        <xdr:cNvSpPr>
          <a:spLocks noChangeAspect="1" noChangeArrowheads="1"/>
        </xdr:cNvSpPr>
      </xdr:nvSpPr>
      <xdr:spPr bwMode="auto">
        <a:xfrm>
          <a:off x="1285875" y="71656575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6" name="AutoShape 110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7" name="AutoShape 110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8" name="AutoShape 110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59" name="AutoShape 110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60" name="AutoShape 110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1" name="AutoShape 1101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2" name="AutoShape 1101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3" name="AutoShape 1101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4" name="AutoShape 110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65" name="AutoShape 1101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6" name="AutoShape 110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7" name="AutoShape 110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8" name="AutoShape 1101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69" name="AutoShape 1102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70" name="AutoShape 110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1" name="AutoShape 1102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2" name="AutoShape 110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3" name="AutoShape 110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4" name="AutoShape 110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75" name="AutoShape 1102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6" name="AutoShape 1102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7" name="AutoShape 1102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8" name="AutoShape 1102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79" name="AutoShape 1103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80" name="AutoShape 1103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1" name="AutoShape 110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2" name="AutoShape 110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3" name="AutoShape 110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4" name="AutoShape 1103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685" name="AutoShape 110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6" name="AutoShape 1103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7" name="AutoShape 1103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8" name="AutoShape 110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89" name="AutoShape 110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90" name="AutoShape 1104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1" name="AutoShape 1104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2" name="AutoShape 1104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3" name="AutoShape 1104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4" name="AutoShape 1104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695" name="AutoShape 11052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6" name="AutoShape 1105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7" name="AutoShape 1105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8" name="AutoShape 1105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699" name="AutoShape 1105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00" name="AutoShape 11060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1" name="AutoShape 1106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2" name="AutoShape 1106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3" name="AutoShape 1106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4" name="AutoShape 1106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05" name="AutoShape 11068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6" name="AutoShape 1106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7" name="AutoShape 1107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8" name="AutoShape 1107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09" name="AutoShape 1107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10" name="AutoShape 11076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1" name="AutoShape 1107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2" name="AutoShape 1107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3" name="AutoShape 1107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4" name="AutoShape 1108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91168</xdr:rowOff>
    </xdr:to>
    <xdr:sp macro="" textlink="">
      <xdr:nvSpPr>
        <xdr:cNvPr id="715" name="AutoShape 11084" descr="*"/>
        <xdr:cNvSpPr>
          <a:spLocks noChangeAspect="1" noChangeArrowheads="1"/>
        </xdr:cNvSpPr>
      </xdr:nvSpPr>
      <xdr:spPr bwMode="auto">
        <a:xfrm>
          <a:off x="1285875" y="73647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97</xdr:row>
      <xdr:rowOff>0</xdr:rowOff>
    </xdr:from>
    <xdr:to>
      <xdr:col>2</xdr:col>
      <xdr:colOff>733425</xdr:colOff>
      <xdr:row>98</xdr:row>
      <xdr:rowOff>100693</xdr:rowOff>
    </xdr:to>
    <xdr:sp macro="" textlink="">
      <xdr:nvSpPr>
        <xdr:cNvPr id="716" name="AutoShape 11098" descr="*"/>
        <xdr:cNvSpPr>
          <a:spLocks noChangeAspect="1" noChangeArrowheads="1"/>
        </xdr:cNvSpPr>
      </xdr:nvSpPr>
      <xdr:spPr bwMode="auto">
        <a:xfrm>
          <a:off x="2019300" y="73647300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7" name="AutoShape 1109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8" name="AutoShape 1110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19" name="AutoShape 1110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0" name="AutoShape 1110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1" name="AutoShape 1110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2" name="AutoShape 1110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3" name="AutoShape 1110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4" name="AutoShape 1110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5" name="AutoShape 1110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6" name="AutoShape 1110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7" name="AutoShape 1110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28" name="AutoShape 1111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29" name="AutoShape 1111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0" name="AutoShape 1111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1" name="AutoShape 1111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2" name="AutoShape 1111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3" name="AutoShape 1111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4" name="AutoShape 1111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5" name="AutoShape 11117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36" name="AutoShape 11118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7" name="AutoShape 1111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8" name="AutoShape 1112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39" name="AutoShape 11121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0" name="AutoShape 11122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1" name="AutoShape 1112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2" name="AutoShape 1112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3" name="AutoShape 11125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4" name="AutoShape 11126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5" name="AutoShape 1112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6" name="AutoShape 1112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7" name="AutoShape 11129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48" name="AutoShape 11130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49" name="AutoShape 1113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0" name="AutoShape 1113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1" name="AutoShape 11133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2" name="AutoShape 11134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3" name="AutoShape 1113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4" name="AutoShape 1113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5" name="AutoShape 11137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56" name="AutoShape 11138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7" name="AutoShape 11139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8" name="AutoShape 11140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59" name="AutoShape 11141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123825</xdr:colOff>
      <xdr:row>98</xdr:row>
      <xdr:rowOff>100693</xdr:rowOff>
    </xdr:to>
    <xdr:sp macro="" textlink="">
      <xdr:nvSpPr>
        <xdr:cNvPr id="760" name="AutoShape 11142" descr="*"/>
        <xdr:cNvSpPr>
          <a:spLocks noChangeAspect="1" noChangeArrowheads="1"/>
        </xdr:cNvSpPr>
      </xdr:nvSpPr>
      <xdr:spPr bwMode="auto">
        <a:xfrm>
          <a:off x="1285875" y="73647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1" name="AutoShape 11143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2" name="AutoShape 11144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3" name="AutoShape 11145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104775</xdr:colOff>
      <xdr:row>98</xdr:row>
      <xdr:rowOff>100693</xdr:rowOff>
    </xdr:to>
    <xdr:sp macro="" textlink="">
      <xdr:nvSpPr>
        <xdr:cNvPr id="764" name="AutoShape 11146" descr="*"/>
        <xdr:cNvSpPr>
          <a:spLocks noChangeAspect="1" noChangeArrowheads="1"/>
        </xdr:cNvSpPr>
      </xdr:nvSpPr>
      <xdr:spPr bwMode="auto">
        <a:xfrm>
          <a:off x="1285875" y="73647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5" name="AutoShape 110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6" name="AutoShape 110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7" name="AutoShape 110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68" name="AutoShape 110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69" name="AutoShape 110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0" name="AutoShape 1101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1" name="AutoShape 1101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2" name="AutoShape 1101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3" name="AutoShape 110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74" name="AutoShape 1101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5" name="AutoShape 110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6" name="AutoShape 110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7" name="AutoShape 1101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78" name="AutoShape 1102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79" name="AutoShape 110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0" name="AutoShape 1102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1" name="AutoShape 110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2" name="AutoShape 110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3" name="AutoShape 110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84" name="AutoShape 1102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5" name="AutoShape 1102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6" name="AutoShape 1102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7" name="AutoShape 1102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88" name="AutoShape 1103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89" name="AutoShape 1103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0" name="AutoShape 110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1" name="AutoShape 110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2" name="AutoShape 110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3" name="AutoShape 1103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794" name="AutoShape 110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5" name="AutoShape 1103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6" name="AutoShape 1103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7" name="AutoShape 110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798" name="AutoShape 110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799" name="AutoShape 1104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0" name="AutoShape 1104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1" name="AutoShape 1104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2" name="AutoShape 1104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3" name="AutoShape 1104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04" name="AutoShape 11052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5" name="AutoShape 1105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6" name="AutoShape 1105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7" name="AutoShape 1105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08" name="AutoShape 1105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09" name="AutoShape 11060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0" name="AutoShape 1106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1" name="AutoShape 1106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2" name="AutoShape 1106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3" name="AutoShape 1106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14" name="AutoShape 11068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5" name="AutoShape 1106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6" name="AutoShape 1107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7" name="AutoShape 1107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18" name="AutoShape 1107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19" name="AutoShape 11076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0" name="AutoShape 1107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1" name="AutoShape 1107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2" name="AutoShape 1107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3" name="AutoShape 1108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9525</xdr:rowOff>
    </xdr:to>
    <xdr:sp macro="" textlink="">
      <xdr:nvSpPr>
        <xdr:cNvPr id="824" name="AutoShape 11084" descr="*"/>
        <xdr:cNvSpPr>
          <a:spLocks noChangeAspect="1" noChangeArrowheads="1"/>
        </xdr:cNvSpPr>
      </xdr:nvSpPr>
      <xdr:spPr bwMode="auto">
        <a:xfrm>
          <a:off x="742950" y="32489775"/>
          <a:ext cx="104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733425</xdr:colOff>
      <xdr:row>65</xdr:row>
      <xdr:rowOff>0</xdr:rowOff>
    </xdr:from>
    <xdr:to>
      <xdr:col>2</xdr:col>
      <xdr:colOff>733425</xdr:colOff>
      <xdr:row>66</xdr:row>
      <xdr:rowOff>19050</xdr:rowOff>
    </xdr:to>
    <xdr:sp macro="" textlink="">
      <xdr:nvSpPr>
        <xdr:cNvPr id="825" name="AutoShape 11098" descr="*"/>
        <xdr:cNvSpPr>
          <a:spLocks noChangeAspect="1" noChangeArrowheads="1"/>
        </xdr:cNvSpPr>
      </xdr:nvSpPr>
      <xdr:spPr bwMode="auto">
        <a:xfrm>
          <a:off x="1476375" y="32489775"/>
          <a:ext cx="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6" name="AutoShape 1109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7" name="AutoShape 1110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8" name="AutoShape 1110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29" name="AutoShape 1110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0" name="AutoShape 1110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1" name="AutoShape 1110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2" name="AutoShape 1110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3" name="AutoShape 1110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4" name="AutoShape 1110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5" name="AutoShape 1110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6" name="AutoShape 1110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37" name="AutoShape 1111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8" name="AutoShape 1111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39" name="AutoShape 1111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0" name="AutoShape 1111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1" name="AutoShape 1111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2" name="AutoShape 1111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3" name="AutoShape 1111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4" name="AutoShape 11117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45" name="AutoShape 11118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6" name="AutoShape 1111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7" name="AutoShape 1112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8" name="AutoShape 11121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49" name="AutoShape 11122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0" name="AutoShape 1112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1" name="AutoShape 1112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2" name="AutoShape 11125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3" name="AutoShape 11126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4" name="AutoShape 1112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5" name="AutoShape 1112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6" name="AutoShape 11129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57" name="AutoShape 11130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8" name="AutoShape 1113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59" name="AutoShape 1113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0" name="AutoShape 11133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1" name="AutoShape 11134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2" name="AutoShape 1113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3" name="AutoShape 1113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4" name="AutoShape 11137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65" name="AutoShape 11138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6" name="AutoShape 11139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7" name="AutoShape 11140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8" name="AutoShape 11141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123825</xdr:colOff>
      <xdr:row>66</xdr:row>
      <xdr:rowOff>19050</xdr:rowOff>
    </xdr:to>
    <xdr:sp macro="" textlink="">
      <xdr:nvSpPr>
        <xdr:cNvPr id="869" name="AutoShape 11142" descr="*"/>
        <xdr:cNvSpPr>
          <a:spLocks noChangeAspect="1" noChangeArrowheads="1"/>
        </xdr:cNvSpPr>
      </xdr:nvSpPr>
      <xdr:spPr bwMode="auto">
        <a:xfrm>
          <a:off x="742950" y="32489775"/>
          <a:ext cx="12382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0" name="AutoShape 11143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1" name="AutoShape 11144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2" name="AutoShape 11145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104775</xdr:colOff>
      <xdr:row>66</xdr:row>
      <xdr:rowOff>19050</xdr:rowOff>
    </xdr:to>
    <xdr:sp macro="" textlink="">
      <xdr:nvSpPr>
        <xdr:cNvPr id="873" name="AutoShape 11146" descr="*"/>
        <xdr:cNvSpPr>
          <a:spLocks noChangeAspect="1" noChangeArrowheads="1"/>
        </xdr:cNvSpPr>
      </xdr:nvSpPr>
      <xdr:spPr bwMode="auto">
        <a:xfrm>
          <a:off x="742950" y="32489775"/>
          <a:ext cx="104775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4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5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6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7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78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79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0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1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2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3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4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5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6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7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88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89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0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1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2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3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4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5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6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7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898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899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0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1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2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3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4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5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6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7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08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09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0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1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2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3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4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5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6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7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18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19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0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1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2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3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4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5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6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7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28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29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0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1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2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3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4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5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6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37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8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39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0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1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2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3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4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45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6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7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8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49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0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1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2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3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4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5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6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57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8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59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0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1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2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3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4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65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6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7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8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69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0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1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2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3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4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5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6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180975</xdr:rowOff>
    </xdr:to>
    <xdr:sp macro="" textlink="">
      <xdr:nvSpPr>
        <xdr:cNvPr id="977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8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79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0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180975</xdr:rowOff>
    </xdr:to>
    <xdr:sp macro="" textlink="">
      <xdr:nvSpPr>
        <xdr:cNvPr id="981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2" name="AutoShape 110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3" name="AutoShape 110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4" name="AutoShape 110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5" name="AutoShape 110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86" name="AutoShape 110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7" name="AutoShape 1101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8" name="AutoShape 1101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89" name="AutoShape 1101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0" name="AutoShape 110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1" name="AutoShape 1101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2" name="AutoShape 110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3" name="AutoShape 110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4" name="AutoShape 1101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5" name="AutoShape 1102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996" name="AutoShape 110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7" name="AutoShape 1102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8" name="AutoShape 110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999" name="AutoShape 110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0" name="AutoShape 110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1" name="AutoShape 1102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2" name="AutoShape 1102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3" name="AutoShape 1102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4" name="AutoShape 1102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5" name="AutoShape 1103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06" name="AutoShape 1103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7" name="AutoShape 110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8" name="AutoShape 110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09" name="AutoShape 110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0" name="AutoShape 1103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11" name="AutoShape 110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2" name="AutoShape 1103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3" name="AutoShape 1103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4" name="AutoShape 110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5" name="AutoShape 110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16" name="AutoShape 1104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7" name="AutoShape 1104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8" name="AutoShape 1104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19" name="AutoShape 1104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0" name="AutoShape 1104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1" name="AutoShape 11052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2" name="AutoShape 1105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3" name="AutoShape 1105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4" name="AutoShape 1105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5" name="AutoShape 1105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26" name="AutoShape 11060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7" name="AutoShape 1106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8" name="AutoShape 1106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29" name="AutoShape 1106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0" name="AutoShape 1106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1" name="AutoShape 11068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2" name="AutoShape 1106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3" name="AutoShape 1107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4" name="AutoShape 1107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5" name="AutoShape 1107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36" name="AutoShape 11076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7" name="AutoShape 1107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8" name="AutoShape 1107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39" name="AutoShape 1107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0" name="AutoShape 1108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190500</xdr:rowOff>
    </xdr:to>
    <xdr:sp macro="" textlink="">
      <xdr:nvSpPr>
        <xdr:cNvPr id="1041" name="AutoShape 11084" descr="*"/>
        <xdr:cNvSpPr>
          <a:spLocks noChangeAspect="1" noChangeArrowheads="1"/>
        </xdr:cNvSpPr>
      </xdr:nvSpPr>
      <xdr:spPr bwMode="auto">
        <a:xfrm>
          <a:off x="742950" y="28689300"/>
          <a:ext cx="1047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2" name="AutoShape 1109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3" name="AutoShape 1110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4" name="AutoShape 1110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45" name="AutoShape 1110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6" name="AutoShape 1110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7" name="AutoShape 1110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8" name="AutoShape 1110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49" name="AutoShape 1110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0" name="AutoShape 1110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1" name="AutoShape 1110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2" name="AutoShape 1110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3" name="AutoShape 1111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4" name="AutoShape 1111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5" name="AutoShape 1111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6" name="AutoShape 1111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57" name="AutoShape 1111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8" name="AutoShape 1111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59" name="AutoShape 1111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0" name="AutoShape 11117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1" name="AutoShape 11118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2" name="AutoShape 1111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3" name="AutoShape 1112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4" name="AutoShape 11121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65" name="AutoShape 11122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6" name="AutoShape 1112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7" name="AutoShape 1112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8" name="AutoShape 11125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69" name="AutoShape 11126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0" name="AutoShape 1112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1" name="AutoShape 1112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2" name="AutoShape 11129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3" name="AutoShape 11130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4" name="AutoShape 1113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5" name="AutoShape 1113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6" name="AutoShape 11133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77" name="AutoShape 11134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8" name="AutoShape 1113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79" name="AutoShape 1113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0" name="AutoShape 11137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1" name="AutoShape 11138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2" name="AutoShape 11139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3" name="AutoShape 11140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4" name="AutoShape 11141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123825</xdr:colOff>
      <xdr:row>47</xdr:row>
      <xdr:rowOff>200025</xdr:rowOff>
    </xdr:to>
    <xdr:sp macro="" textlink="">
      <xdr:nvSpPr>
        <xdr:cNvPr id="1085" name="AutoShape 11142" descr="*"/>
        <xdr:cNvSpPr>
          <a:spLocks noChangeAspect="1" noChangeArrowheads="1"/>
        </xdr:cNvSpPr>
      </xdr:nvSpPr>
      <xdr:spPr bwMode="auto">
        <a:xfrm>
          <a:off x="742950" y="28689300"/>
          <a:ext cx="123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6" name="AutoShape 11143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7" name="AutoShape 11144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8" name="AutoShape 11145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104775</xdr:colOff>
      <xdr:row>47</xdr:row>
      <xdr:rowOff>200025</xdr:rowOff>
    </xdr:to>
    <xdr:sp macro="" textlink="">
      <xdr:nvSpPr>
        <xdr:cNvPr id="1089" name="AutoShape 11146" descr="*"/>
        <xdr:cNvSpPr>
          <a:spLocks noChangeAspect="1" noChangeArrowheads="1"/>
        </xdr:cNvSpPr>
      </xdr:nvSpPr>
      <xdr:spPr bwMode="auto">
        <a:xfrm>
          <a:off x="742950" y="28689300"/>
          <a:ext cx="1047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vardalfarm@mail.ru" TargetMode="External"/><Relationship Id="rId3" Type="http://schemas.openxmlformats.org/officeDocument/2006/relationships/hyperlink" Target="mailto:marketing@liqvor.com" TargetMode="External"/><Relationship Id="rId7" Type="http://schemas.openxmlformats.org/officeDocument/2006/relationships/hyperlink" Target="mailto:natalipharm@bk.ru" TargetMode="External"/><Relationship Id="rId2" Type="http://schemas.openxmlformats.org/officeDocument/2006/relationships/hyperlink" Target="mailto:narpharm@mail.ru" TargetMode="External"/><Relationship Id="rId1" Type="http://schemas.openxmlformats.org/officeDocument/2006/relationships/hyperlink" Target="mailto:police-gnumner@rambler.ru" TargetMode="External"/><Relationship Id="rId6" Type="http://schemas.openxmlformats.org/officeDocument/2006/relationships/hyperlink" Target="mailto:khachpar.llc@gmail.com" TargetMode="External"/><Relationship Id="rId5" Type="http://schemas.openxmlformats.org/officeDocument/2006/relationships/hyperlink" Target="mailto:levonlamara@gmail.com" TargetMode="External"/><Relationship Id="rId10" Type="http://schemas.openxmlformats.org/officeDocument/2006/relationships/drawing" Target="../drawings/drawing1.xml"/><Relationship Id="rId4" Type="http://schemas.openxmlformats.org/officeDocument/2006/relationships/hyperlink" Target="mailto:hermine.farmec@mail.ru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05"/>
  <sheetViews>
    <sheetView tabSelected="1" topLeftCell="A379" zoomScale="140" zoomScaleNormal="140" workbookViewId="0">
      <selection activeCell="G382" sqref="G382:H382"/>
    </sheetView>
  </sheetViews>
  <sheetFormatPr defaultRowHeight="9"/>
  <cols>
    <col min="1" max="1" width="1.570312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5" customWidth="1"/>
    <col min="8" max="8" width="9" style="1" customWidth="1"/>
    <col min="9" max="9" width="32.140625" style="1" customWidth="1"/>
    <col min="10" max="10" width="29.28515625" style="1" customWidth="1"/>
    <col min="11" max="11" width="7.5703125" style="40" customWidth="1"/>
    <col min="12" max="16384" width="9.140625" style="1"/>
  </cols>
  <sheetData>
    <row r="1" spans="1:12" s="15" customFormat="1" ht="17.25">
      <c r="A1" s="171" t="s">
        <v>9</v>
      </c>
      <c r="B1" s="171"/>
      <c r="C1" s="171"/>
      <c r="D1" s="171"/>
      <c r="E1" s="171"/>
      <c r="F1" s="171"/>
      <c r="G1" s="171"/>
      <c r="H1" s="171"/>
      <c r="I1" s="171"/>
      <c r="J1" s="171"/>
      <c r="K1" s="39"/>
    </row>
    <row r="2" spans="1:12" s="15" customFormat="1" ht="9.75" customHeight="1">
      <c r="A2" s="13"/>
      <c r="B2" s="13"/>
      <c r="C2" s="13"/>
      <c r="D2" s="13"/>
      <c r="E2" s="13"/>
      <c r="F2" s="13"/>
      <c r="G2" s="13"/>
      <c r="H2" s="13"/>
      <c r="I2" s="13"/>
      <c r="K2" s="39"/>
    </row>
    <row r="3" spans="1:12" s="15" customFormat="1" ht="17.25">
      <c r="A3" s="171" t="s">
        <v>10</v>
      </c>
      <c r="B3" s="171"/>
      <c r="C3" s="171"/>
      <c r="D3" s="171"/>
      <c r="E3" s="171"/>
      <c r="F3" s="171"/>
      <c r="G3" s="171"/>
      <c r="H3" s="171"/>
      <c r="I3" s="171"/>
      <c r="J3" s="171"/>
      <c r="K3" s="39"/>
    </row>
    <row r="4" spans="1:12" s="15" customFormat="1">
      <c r="A4" s="14"/>
      <c r="B4" s="14"/>
      <c r="C4" s="14"/>
      <c r="D4" s="14"/>
      <c r="E4" s="14"/>
      <c r="F4" s="14"/>
      <c r="G4" s="14"/>
      <c r="H4" s="14"/>
      <c r="I4" s="14"/>
      <c r="K4" s="39"/>
    </row>
    <row r="5" spans="1:12" s="15" customFormat="1" ht="19.5" customHeight="1">
      <c r="A5" s="171" t="s">
        <v>246</v>
      </c>
      <c r="B5" s="171"/>
      <c r="C5" s="171"/>
      <c r="D5" s="171"/>
      <c r="E5" s="171"/>
      <c r="F5" s="171"/>
      <c r="G5" s="171"/>
      <c r="H5" s="171"/>
      <c r="I5" s="171"/>
      <c r="J5" s="171"/>
      <c r="K5" s="39"/>
    </row>
    <row r="6" spans="1:12" s="15" customFormat="1" ht="45" customHeight="1">
      <c r="A6" s="172" t="s">
        <v>247</v>
      </c>
      <c r="B6" s="172"/>
      <c r="C6" s="172"/>
      <c r="D6" s="172"/>
      <c r="E6" s="172"/>
      <c r="F6" s="172"/>
      <c r="G6" s="172"/>
      <c r="H6" s="172"/>
      <c r="I6" s="172"/>
      <c r="J6" s="172"/>
      <c r="K6" s="39"/>
    </row>
    <row r="7" spans="1:12" s="15" customFormat="1" ht="6" customHeight="1">
      <c r="K7" s="39"/>
    </row>
    <row r="8" spans="1:12" s="15" customFormat="1" ht="12.75" customHeight="1">
      <c r="B8" s="92" t="s">
        <v>1</v>
      </c>
      <c r="C8" s="92"/>
      <c r="D8" s="92"/>
      <c r="E8" s="92"/>
      <c r="F8" s="92"/>
      <c r="G8" s="92"/>
      <c r="H8" s="92"/>
      <c r="I8" s="92"/>
      <c r="J8" s="92"/>
      <c r="K8" s="39"/>
    </row>
    <row r="9" spans="1:12" s="15" customFormat="1" ht="11.25" customHeight="1">
      <c r="B9" s="97" t="s">
        <v>2</v>
      </c>
      <c r="C9" s="97" t="s">
        <v>3</v>
      </c>
      <c r="D9" s="97" t="s">
        <v>4</v>
      </c>
      <c r="E9" s="176" t="s">
        <v>5</v>
      </c>
      <c r="F9" s="177"/>
      <c r="G9" s="176" t="s">
        <v>6</v>
      </c>
      <c r="H9" s="177"/>
      <c r="I9" s="93" t="s">
        <v>7</v>
      </c>
      <c r="J9" s="97" t="s">
        <v>84</v>
      </c>
      <c r="K9" s="39"/>
    </row>
    <row r="10" spans="1:12" s="15" customFormat="1" ht="10.5" customHeight="1">
      <c r="B10" s="98"/>
      <c r="C10" s="98"/>
      <c r="D10" s="98"/>
      <c r="E10" s="178" t="s">
        <v>83</v>
      </c>
      <c r="F10" s="97" t="s">
        <v>0</v>
      </c>
      <c r="G10" s="176" t="s">
        <v>8</v>
      </c>
      <c r="H10" s="177"/>
      <c r="I10" s="175"/>
      <c r="J10" s="98"/>
      <c r="K10" s="39"/>
    </row>
    <row r="11" spans="1:12" s="15" customFormat="1" ht="12.75" customHeight="1">
      <c r="B11" s="98"/>
      <c r="C11" s="98"/>
      <c r="D11" s="98"/>
      <c r="E11" s="179"/>
      <c r="F11" s="98"/>
      <c r="G11" s="178" t="s">
        <v>83</v>
      </c>
      <c r="H11" s="97" t="s">
        <v>0</v>
      </c>
      <c r="I11" s="175"/>
      <c r="J11" s="98"/>
      <c r="K11" s="39"/>
    </row>
    <row r="12" spans="1:12" s="15" customFormat="1" ht="12.75" customHeight="1">
      <c r="B12" s="98"/>
      <c r="C12" s="98"/>
      <c r="D12" s="98"/>
      <c r="E12" s="179"/>
      <c r="F12" s="98"/>
      <c r="G12" s="179"/>
      <c r="H12" s="98"/>
      <c r="I12" s="175"/>
      <c r="J12" s="123"/>
      <c r="K12" s="39"/>
    </row>
    <row r="13" spans="1:12" s="37" customFormat="1" ht="36" customHeight="1">
      <c r="B13" s="62">
        <v>1</v>
      </c>
      <c r="C13" s="75" t="s">
        <v>248</v>
      </c>
      <c r="D13" s="76" t="s">
        <v>332</v>
      </c>
      <c r="E13" s="83">
        <v>500</v>
      </c>
      <c r="F13" s="83">
        <v>500</v>
      </c>
      <c r="G13" s="59">
        <f>E13*L13</f>
        <v>20500</v>
      </c>
      <c r="H13" s="59">
        <f>F13*L13</f>
        <v>20500</v>
      </c>
      <c r="I13" s="44" t="s">
        <v>226</v>
      </c>
      <c r="J13" s="44" t="s">
        <v>226</v>
      </c>
      <c r="K13" s="47"/>
      <c r="L13" s="64">
        <v>41</v>
      </c>
    </row>
    <row r="14" spans="1:12" s="37" customFormat="1" ht="36" customHeight="1">
      <c r="B14" s="62">
        <v>2</v>
      </c>
      <c r="C14" s="75" t="s">
        <v>249</v>
      </c>
      <c r="D14" s="76" t="s">
        <v>333</v>
      </c>
      <c r="E14" s="83">
        <v>2000</v>
      </c>
      <c r="F14" s="83">
        <v>2000</v>
      </c>
      <c r="G14" s="59">
        <f t="shared" ref="G14:G77" si="0">E14*L14</f>
        <v>104000</v>
      </c>
      <c r="H14" s="59">
        <f t="shared" ref="H14:H77" si="1">F14*L14</f>
        <v>104000</v>
      </c>
      <c r="I14" s="44" t="s">
        <v>227</v>
      </c>
      <c r="J14" s="44" t="s">
        <v>227</v>
      </c>
      <c r="K14" s="47"/>
      <c r="L14" s="64">
        <v>52</v>
      </c>
    </row>
    <row r="15" spans="1:12" s="37" customFormat="1" ht="70.5" customHeight="1">
      <c r="B15" s="62">
        <v>3</v>
      </c>
      <c r="C15" s="75" t="s">
        <v>250</v>
      </c>
      <c r="D15" s="76" t="s">
        <v>333</v>
      </c>
      <c r="E15" s="83">
        <v>500</v>
      </c>
      <c r="F15" s="83">
        <v>500</v>
      </c>
      <c r="G15" s="59">
        <f t="shared" si="0"/>
        <v>70000</v>
      </c>
      <c r="H15" s="59">
        <f t="shared" si="1"/>
        <v>70000</v>
      </c>
      <c r="I15" s="44" t="s">
        <v>227</v>
      </c>
      <c r="J15" s="44" t="s">
        <v>227</v>
      </c>
      <c r="K15" s="47"/>
      <c r="L15" s="64">
        <v>140</v>
      </c>
    </row>
    <row r="16" spans="1:12" s="37" customFormat="1" ht="65.25" customHeight="1">
      <c r="B16" s="62">
        <v>4</v>
      </c>
      <c r="C16" s="77" t="s">
        <v>251</v>
      </c>
      <c r="D16" s="78" t="s">
        <v>332</v>
      </c>
      <c r="E16" s="61">
        <v>2000</v>
      </c>
      <c r="F16" s="61">
        <v>2000</v>
      </c>
      <c r="G16" s="59">
        <f t="shared" si="0"/>
        <v>24000</v>
      </c>
      <c r="H16" s="59">
        <f t="shared" si="1"/>
        <v>24000</v>
      </c>
      <c r="I16" s="44" t="s">
        <v>226</v>
      </c>
      <c r="J16" s="44" t="s">
        <v>226</v>
      </c>
      <c r="K16" s="47"/>
      <c r="L16" s="65">
        <v>12</v>
      </c>
    </row>
    <row r="17" spans="2:12" s="37" customFormat="1" ht="36" customHeight="1">
      <c r="B17" s="62">
        <v>5</v>
      </c>
      <c r="C17" s="75" t="s">
        <v>252</v>
      </c>
      <c r="D17" s="76" t="s">
        <v>333</v>
      </c>
      <c r="E17" s="83">
        <v>1000</v>
      </c>
      <c r="F17" s="83">
        <v>1000</v>
      </c>
      <c r="G17" s="59">
        <f t="shared" si="0"/>
        <v>420000</v>
      </c>
      <c r="H17" s="59">
        <f t="shared" si="1"/>
        <v>420000</v>
      </c>
      <c r="I17" s="44" t="s">
        <v>227</v>
      </c>
      <c r="J17" s="44" t="s">
        <v>227</v>
      </c>
      <c r="K17" s="47"/>
      <c r="L17" s="64">
        <v>420</v>
      </c>
    </row>
    <row r="18" spans="2:12" s="37" customFormat="1" ht="36" customHeight="1">
      <c r="B18" s="62">
        <v>6</v>
      </c>
      <c r="C18" s="77" t="s">
        <v>253</v>
      </c>
      <c r="D18" s="78" t="s">
        <v>334</v>
      </c>
      <c r="E18" s="61">
        <v>30</v>
      </c>
      <c r="F18" s="61">
        <v>30</v>
      </c>
      <c r="G18" s="59">
        <f t="shared" si="0"/>
        <v>66000</v>
      </c>
      <c r="H18" s="59">
        <f t="shared" si="1"/>
        <v>66000</v>
      </c>
      <c r="I18" s="44" t="s">
        <v>230</v>
      </c>
      <c r="J18" s="44" t="s">
        <v>230</v>
      </c>
      <c r="K18" s="47"/>
      <c r="L18" s="65">
        <v>2200</v>
      </c>
    </row>
    <row r="19" spans="2:12" s="37" customFormat="1" ht="36" customHeight="1">
      <c r="B19" s="62">
        <v>7</v>
      </c>
      <c r="C19" s="77" t="s">
        <v>254</v>
      </c>
      <c r="D19" s="78" t="s">
        <v>333</v>
      </c>
      <c r="E19" s="61">
        <v>4500</v>
      </c>
      <c r="F19" s="61">
        <v>4500</v>
      </c>
      <c r="G19" s="59">
        <f t="shared" si="0"/>
        <v>135000</v>
      </c>
      <c r="H19" s="59">
        <f t="shared" si="1"/>
        <v>135000</v>
      </c>
      <c r="I19" s="44" t="s">
        <v>227</v>
      </c>
      <c r="J19" s="44" t="s">
        <v>227</v>
      </c>
      <c r="K19" s="47"/>
      <c r="L19" s="65">
        <v>30</v>
      </c>
    </row>
    <row r="20" spans="2:12" s="37" customFormat="1" ht="36" customHeight="1">
      <c r="B20" s="62">
        <v>8</v>
      </c>
      <c r="C20" s="77" t="s">
        <v>255</v>
      </c>
      <c r="D20" s="78" t="s">
        <v>332</v>
      </c>
      <c r="E20" s="61">
        <v>3000</v>
      </c>
      <c r="F20" s="61">
        <v>3000</v>
      </c>
      <c r="G20" s="59">
        <f t="shared" si="0"/>
        <v>18000</v>
      </c>
      <c r="H20" s="59">
        <f t="shared" si="1"/>
        <v>18000</v>
      </c>
      <c r="I20" s="44" t="s">
        <v>226</v>
      </c>
      <c r="J20" s="44" t="s">
        <v>226</v>
      </c>
      <c r="K20" s="47"/>
      <c r="L20" s="65">
        <v>6</v>
      </c>
    </row>
    <row r="21" spans="2:12" s="37" customFormat="1" ht="36" customHeight="1">
      <c r="B21" s="62">
        <v>9</v>
      </c>
      <c r="C21" s="77" t="s">
        <v>256</v>
      </c>
      <c r="D21" s="78" t="s">
        <v>332</v>
      </c>
      <c r="E21" s="61">
        <v>2000</v>
      </c>
      <c r="F21" s="61">
        <v>2000</v>
      </c>
      <c r="G21" s="59">
        <f t="shared" si="0"/>
        <v>50000</v>
      </c>
      <c r="H21" s="59">
        <f t="shared" si="1"/>
        <v>50000</v>
      </c>
      <c r="I21" s="44" t="s">
        <v>226</v>
      </c>
      <c r="J21" s="44" t="s">
        <v>226</v>
      </c>
      <c r="K21" s="47"/>
      <c r="L21" s="65">
        <v>25</v>
      </c>
    </row>
    <row r="22" spans="2:12" s="37" customFormat="1" ht="36" customHeight="1">
      <c r="B22" s="62">
        <v>10</v>
      </c>
      <c r="C22" s="77" t="s">
        <v>257</v>
      </c>
      <c r="D22" s="78" t="s">
        <v>334</v>
      </c>
      <c r="E22" s="61">
        <v>100</v>
      </c>
      <c r="F22" s="61">
        <v>100</v>
      </c>
      <c r="G22" s="59">
        <f t="shared" si="0"/>
        <v>22000</v>
      </c>
      <c r="H22" s="59">
        <f t="shared" si="1"/>
        <v>22000</v>
      </c>
      <c r="I22" s="44" t="s">
        <v>230</v>
      </c>
      <c r="J22" s="44" t="s">
        <v>230</v>
      </c>
      <c r="K22" s="47"/>
      <c r="L22" s="65">
        <v>220</v>
      </c>
    </row>
    <row r="23" spans="2:12" s="37" customFormat="1" ht="39.75" customHeight="1">
      <c r="B23" s="62">
        <v>11</v>
      </c>
      <c r="C23" s="75" t="s">
        <v>258</v>
      </c>
      <c r="D23" s="78" t="s">
        <v>335</v>
      </c>
      <c r="E23" s="61">
        <v>1500</v>
      </c>
      <c r="F23" s="61">
        <v>1500</v>
      </c>
      <c r="G23" s="59">
        <f t="shared" si="0"/>
        <v>252000</v>
      </c>
      <c r="H23" s="59">
        <f t="shared" si="1"/>
        <v>252000</v>
      </c>
      <c r="I23" s="44" t="s">
        <v>228</v>
      </c>
      <c r="J23" s="44" t="s">
        <v>228</v>
      </c>
      <c r="K23" s="47"/>
      <c r="L23" s="65">
        <v>168</v>
      </c>
    </row>
    <row r="24" spans="2:12" s="37" customFormat="1" ht="39.75" customHeight="1">
      <c r="B24" s="62">
        <v>12</v>
      </c>
      <c r="C24" s="77" t="s">
        <v>259</v>
      </c>
      <c r="D24" s="78" t="s">
        <v>335</v>
      </c>
      <c r="E24" s="61">
        <v>2200</v>
      </c>
      <c r="F24" s="61">
        <v>2200</v>
      </c>
      <c r="G24" s="59">
        <f t="shared" si="0"/>
        <v>396000</v>
      </c>
      <c r="H24" s="59">
        <f t="shared" si="1"/>
        <v>396000</v>
      </c>
      <c r="I24" s="44" t="s">
        <v>228</v>
      </c>
      <c r="J24" s="44" t="s">
        <v>228</v>
      </c>
      <c r="K24" s="47"/>
      <c r="L24" s="65">
        <v>180</v>
      </c>
    </row>
    <row r="25" spans="2:12" s="37" customFormat="1" ht="39.75" customHeight="1">
      <c r="B25" s="62">
        <v>13</v>
      </c>
      <c r="C25" s="77" t="s">
        <v>260</v>
      </c>
      <c r="D25" s="78" t="s">
        <v>335</v>
      </c>
      <c r="E25" s="61">
        <v>200</v>
      </c>
      <c r="F25" s="61">
        <v>200</v>
      </c>
      <c r="G25" s="59">
        <f t="shared" si="0"/>
        <v>36000</v>
      </c>
      <c r="H25" s="59">
        <f t="shared" si="1"/>
        <v>36000</v>
      </c>
      <c r="I25" s="44" t="s">
        <v>228</v>
      </c>
      <c r="J25" s="44" t="s">
        <v>228</v>
      </c>
      <c r="K25" s="47"/>
      <c r="L25" s="65">
        <v>180</v>
      </c>
    </row>
    <row r="26" spans="2:12" s="37" customFormat="1" ht="39.75" customHeight="1">
      <c r="B26" s="62">
        <v>14</v>
      </c>
      <c r="C26" s="77" t="s">
        <v>261</v>
      </c>
      <c r="D26" s="78" t="s">
        <v>333</v>
      </c>
      <c r="E26" s="61">
        <v>4000</v>
      </c>
      <c r="F26" s="61">
        <v>4000</v>
      </c>
      <c r="G26" s="59">
        <f t="shared" si="0"/>
        <v>120000</v>
      </c>
      <c r="H26" s="59">
        <f t="shared" si="1"/>
        <v>120000</v>
      </c>
      <c r="I26" s="44" t="s">
        <v>227</v>
      </c>
      <c r="J26" s="44" t="s">
        <v>227</v>
      </c>
      <c r="K26" s="47"/>
      <c r="L26" s="65">
        <v>30</v>
      </c>
    </row>
    <row r="27" spans="2:12" s="37" customFormat="1" ht="36" customHeight="1">
      <c r="B27" s="62">
        <v>15</v>
      </c>
      <c r="C27" s="75" t="s">
        <v>262</v>
      </c>
      <c r="D27" s="76" t="s">
        <v>336</v>
      </c>
      <c r="E27" s="83">
        <v>60</v>
      </c>
      <c r="F27" s="83">
        <v>60</v>
      </c>
      <c r="G27" s="59">
        <f t="shared" si="0"/>
        <v>78000</v>
      </c>
      <c r="H27" s="59">
        <f t="shared" si="1"/>
        <v>78000</v>
      </c>
      <c r="I27" s="44" t="s">
        <v>226</v>
      </c>
      <c r="J27" s="44" t="s">
        <v>226</v>
      </c>
      <c r="K27" s="47"/>
      <c r="L27" s="64">
        <v>1300</v>
      </c>
    </row>
    <row r="28" spans="2:12" s="37" customFormat="1" ht="36" customHeight="1">
      <c r="B28" s="62">
        <v>16</v>
      </c>
      <c r="C28" s="75" t="s">
        <v>263</v>
      </c>
      <c r="D28" s="76" t="s">
        <v>333</v>
      </c>
      <c r="E28" s="83">
        <v>2000</v>
      </c>
      <c r="F28" s="83">
        <v>2000</v>
      </c>
      <c r="G28" s="59">
        <f t="shared" si="0"/>
        <v>160000</v>
      </c>
      <c r="H28" s="59">
        <f t="shared" si="1"/>
        <v>160000</v>
      </c>
      <c r="I28" s="44" t="s">
        <v>227</v>
      </c>
      <c r="J28" s="44" t="s">
        <v>227</v>
      </c>
      <c r="K28" s="47"/>
      <c r="L28" s="64">
        <v>80</v>
      </c>
    </row>
    <row r="29" spans="2:12" s="37" customFormat="1" ht="36" customHeight="1">
      <c r="B29" s="62">
        <v>17</v>
      </c>
      <c r="C29" s="75" t="s">
        <v>264</v>
      </c>
      <c r="D29" s="76" t="s">
        <v>333</v>
      </c>
      <c r="E29" s="83">
        <v>2500</v>
      </c>
      <c r="F29" s="83">
        <v>2500</v>
      </c>
      <c r="G29" s="59">
        <f t="shared" si="0"/>
        <v>110000</v>
      </c>
      <c r="H29" s="59">
        <f t="shared" si="1"/>
        <v>110000</v>
      </c>
      <c r="I29" s="44" t="s">
        <v>227</v>
      </c>
      <c r="J29" s="44" t="s">
        <v>227</v>
      </c>
      <c r="K29" s="47"/>
      <c r="L29" s="64">
        <v>44</v>
      </c>
    </row>
    <row r="30" spans="2:12" s="37" customFormat="1" ht="36" customHeight="1">
      <c r="B30" s="62">
        <v>18</v>
      </c>
      <c r="C30" s="75" t="s">
        <v>265</v>
      </c>
      <c r="D30" s="76" t="s">
        <v>335</v>
      </c>
      <c r="E30" s="83">
        <v>1500</v>
      </c>
      <c r="F30" s="83">
        <v>1500</v>
      </c>
      <c r="G30" s="59">
        <f t="shared" si="0"/>
        <v>243000</v>
      </c>
      <c r="H30" s="59">
        <f t="shared" si="1"/>
        <v>243000</v>
      </c>
      <c r="I30" s="44" t="s">
        <v>228</v>
      </c>
      <c r="J30" s="44" t="s">
        <v>228</v>
      </c>
      <c r="K30" s="47"/>
      <c r="L30" s="64">
        <v>162</v>
      </c>
    </row>
    <row r="31" spans="2:12" s="37" customFormat="1" ht="36" customHeight="1">
      <c r="B31" s="62">
        <v>19</v>
      </c>
      <c r="C31" s="75" t="s">
        <v>266</v>
      </c>
      <c r="D31" s="76" t="s">
        <v>332</v>
      </c>
      <c r="E31" s="83">
        <v>1000</v>
      </c>
      <c r="F31" s="83">
        <v>1000</v>
      </c>
      <c r="G31" s="59">
        <f t="shared" si="0"/>
        <v>17000</v>
      </c>
      <c r="H31" s="59">
        <f t="shared" si="1"/>
        <v>17000</v>
      </c>
      <c r="I31" s="44" t="s">
        <v>226</v>
      </c>
      <c r="J31" s="44" t="s">
        <v>226</v>
      </c>
      <c r="K31" s="47"/>
      <c r="L31" s="64">
        <v>17</v>
      </c>
    </row>
    <row r="32" spans="2:12" s="37" customFormat="1" ht="36" customHeight="1">
      <c r="B32" s="62">
        <v>20</v>
      </c>
      <c r="C32" s="75" t="s">
        <v>267</v>
      </c>
      <c r="D32" s="76" t="s">
        <v>333</v>
      </c>
      <c r="E32" s="83">
        <v>40</v>
      </c>
      <c r="F32" s="83">
        <v>40</v>
      </c>
      <c r="G32" s="59">
        <f t="shared" si="0"/>
        <v>86000</v>
      </c>
      <c r="H32" s="59">
        <f t="shared" si="1"/>
        <v>86000</v>
      </c>
      <c r="I32" s="44" t="s">
        <v>227</v>
      </c>
      <c r="J32" s="44" t="s">
        <v>227</v>
      </c>
      <c r="K32" s="47"/>
      <c r="L32" s="64">
        <v>2150</v>
      </c>
    </row>
    <row r="33" spans="2:12" s="37" customFormat="1" ht="36" customHeight="1">
      <c r="B33" s="62">
        <v>21</v>
      </c>
      <c r="C33" s="75" t="s">
        <v>268</v>
      </c>
      <c r="D33" s="76" t="s">
        <v>337</v>
      </c>
      <c r="E33" s="83">
        <v>5</v>
      </c>
      <c r="F33" s="83">
        <v>5</v>
      </c>
      <c r="G33" s="59">
        <f t="shared" si="0"/>
        <v>5000</v>
      </c>
      <c r="H33" s="59">
        <f t="shared" si="1"/>
        <v>5000</v>
      </c>
      <c r="I33" s="44" t="s">
        <v>230</v>
      </c>
      <c r="J33" s="44" t="s">
        <v>230</v>
      </c>
      <c r="K33" s="47"/>
      <c r="L33" s="64">
        <v>1000</v>
      </c>
    </row>
    <row r="34" spans="2:12" s="37" customFormat="1" ht="36" customHeight="1">
      <c r="B34" s="62">
        <v>22</v>
      </c>
      <c r="C34" s="75" t="s">
        <v>269</v>
      </c>
      <c r="D34" s="76" t="s">
        <v>333</v>
      </c>
      <c r="E34" s="83">
        <v>30</v>
      </c>
      <c r="F34" s="83">
        <v>30</v>
      </c>
      <c r="G34" s="59">
        <f t="shared" si="0"/>
        <v>36840</v>
      </c>
      <c r="H34" s="59">
        <f t="shared" si="1"/>
        <v>36840</v>
      </c>
      <c r="I34" s="44" t="s">
        <v>227</v>
      </c>
      <c r="J34" s="44" t="s">
        <v>227</v>
      </c>
      <c r="K34" s="47"/>
      <c r="L34" s="64">
        <v>1228</v>
      </c>
    </row>
    <row r="35" spans="2:12" s="37" customFormat="1" ht="36" customHeight="1">
      <c r="B35" s="62">
        <v>23</v>
      </c>
      <c r="C35" s="75" t="s">
        <v>270</v>
      </c>
      <c r="D35" s="76" t="s">
        <v>333</v>
      </c>
      <c r="E35" s="83">
        <v>400</v>
      </c>
      <c r="F35" s="83">
        <v>400</v>
      </c>
      <c r="G35" s="59">
        <f t="shared" si="0"/>
        <v>42800</v>
      </c>
      <c r="H35" s="59">
        <f t="shared" si="1"/>
        <v>42800</v>
      </c>
      <c r="I35" s="44" t="s">
        <v>227</v>
      </c>
      <c r="J35" s="44" t="s">
        <v>227</v>
      </c>
      <c r="K35" s="48"/>
      <c r="L35" s="64">
        <v>107</v>
      </c>
    </row>
    <row r="36" spans="2:12" s="37" customFormat="1" ht="36" customHeight="1">
      <c r="B36" s="62">
        <v>24</v>
      </c>
      <c r="C36" s="75" t="s">
        <v>271</v>
      </c>
      <c r="D36" s="76" t="s">
        <v>333</v>
      </c>
      <c r="E36" s="83">
        <v>1700</v>
      </c>
      <c r="F36" s="83">
        <v>1700</v>
      </c>
      <c r="G36" s="59">
        <f t="shared" si="0"/>
        <v>34000</v>
      </c>
      <c r="H36" s="59">
        <f t="shared" si="1"/>
        <v>34000</v>
      </c>
      <c r="I36" s="44" t="s">
        <v>227</v>
      </c>
      <c r="J36" s="44" t="s">
        <v>227</v>
      </c>
      <c r="K36" s="48"/>
      <c r="L36" s="64">
        <v>20</v>
      </c>
    </row>
    <row r="37" spans="2:12" s="37" customFormat="1" ht="36" customHeight="1">
      <c r="B37" s="62">
        <v>25</v>
      </c>
      <c r="C37" s="75" t="s">
        <v>272</v>
      </c>
      <c r="D37" s="76" t="s">
        <v>333</v>
      </c>
      <c r="E37" s="83">
        <v>700</v>
      </c>
      <c r="F37" s="83">
        <v>700</v>
      </c>
      <c r="G37" s="59">
        <f t="shared" si="0"/>
        <v>14000</v>
      </c>
      <c r="H37" s="59">
        <f t="shared" si="1"/>
        <v>14000</v>
      </c>
      <c r="I37" s="44" t="s">
        <v>227</v>
      </c>
      <c r="J37" s="44" t="s">
        <v>227</v>
      </c>
      <c r="K37" s="48"/>
      <c r="L37" s="64">
        <v>20</v>
      </c>
    </row>
    <row r="38" spans="2:12" s="37" customFormat="1" ht="36" customHeight="1">
      <c r="B38" s="62">
        <v>26</v>
      </c>
      <c r="C38" s="75" t="s">
        <v>273</v>
      </c>
      <c r="D38" s="76" t="s">
        <v>335</v>
      </c>
      <c r="E38" s="83">
        <v>70</v>
      </c>
      <c r="F38" s="83">
        <v>70</v>
      </c>
      <c r="G38" s="59">
        <f t="shared" si="0"/>
        <v>39200</v>
      </c>
      <c r="H38" s="59">
        <f t="shared" si="1"/>
        <v>39200</v>
      </c>
      <c r="I38" s="44" t="s">
        <v>228</v>
      </c>
      <c r="J38" s="44" t="s">
        <v>228</v>
      </c>
      <c r="K38" s="47"/>
      <c r="L38" s="64">
        <v>560</v>
      </c>
    </row>
    <row r="39" spans="2:12" s="37" customFormat="1" ht="36" customHeight="1">
      <c r="B39" s="62">
        <v>27</v>
      </c>
      <c r="C39" s="75" t="s">
        <v>274</v>
      </c>
      <c r="D39" s="76" t="s">
        <v>338</v>
      </c>
      <c r="E39" s="83">
        <v>600</v>
      </c>
      <c r="F39" s="83">
        <v>600</v>
      </c>
      <c r="G39" s="59">
        <f t="shared" si="0"/>
        <v>360000</v>
      </c>
      <c r="H39" s="59">
        <f t="shared" si="1"/>
        <v>360000</v>
      </c>
      <c r="I39" s="44" t="s">
        <v>229</v>
      </c>
      <c r="J39" s="44" t="s">
        <v>229</v>
      </c>
      <c r="K39" s="47"/>
      <c r="L39" s="64">
        <v>600</v>
      </c>
    </row>
    <row r="40" spans="2:12" s="37" customFormat="1" ht="36" customHeight="1">
      <c r="B40" s="62">
        <v>28</v>
      </c>
      <c r="C40" s="79" t="s">
        <v>275</v>
      </c>
      <c r="D40" s="76" t="s">
        <v>333</v>
      </c>
      <c r="E40" s="83">
        <v>6000</v>
      </c>
      <c r="F40" s="83">
        <v>6000</v>
      </c>
      <c r="G40" s="59">
        <f t="shared" si="0"/>
        <v>90000</v>
      </c>
      <c r="H40" s="59">
        <f t="shared" si="1"/>
        <v>90000</v>
      </c>
      <c r="I40" s="44" t="s">
        <v>227</v>
      </c>
      <c r="J40" s="44" t="s">
        <v>227</v>
      </c>
      <c r="K40" s="47"/>
      <c r="L40" s="64">
        <v>15</v>
      </c>
    </row>
    <row r="41" spans="2:12" s="37" customFormat="1" ht="36" customHeight="1">
      <c r="B41" s="62">
        <v>29</v>
      </c>
      <c r="C41" s="79" t="s">
        <v>276</v>
      </c>
      <c r="D41" s="76" t="s">
        <v>333</v>
      </c>
      <c r="E41" s="83">
        <v>50</v>
      </c>
      <c r="F41" s="83">
        <v>50</v>
      </c>
      <c r="G41" s="59">
        <f t="shared" si="0"/>
        <v>52500</v>
      </c>
      <c r="H41" s="59">
        <f t="shared" si="1"/>
        <v>52500</v>
      </c>
      <c r="I41" s="44" t="s">
        <v>227</v>
      </c>
      <c r="J41" s="44" t="s">
        <v>227</v>
      </c>
      <c r="K41" s="47"/>
      <c r="L41" s="64">
        <v>1050</v>
      </c>
    </row>
    <row r="42" spans="2:12" s="37" customFormat="1" ht="36" customHeight="1">
      <c r="B42" s="62">
        <v>30</v>
      </c>
      <c r="C42" s="79" t="s">
        <v>277</v>
      </c>
      <c r="D42" s="76" t="s">
        <v>334</v>
      </c>
      <c r="E42" s="83">
        <v>120</v>
      </c>
      <c r="F42" s="83">
        <v>120</v>
      </c>
      <c r="G42" s="59">
        <f t="shared" si="0"/>
        <v>264000</v>
      </c>
      <c r="H42" s="59">
        <f t="shared" si="1"/>
        <v>264000</v>
      </c>
      <c r="I42" s="44" t="s">
        <v>230</v>
      </c>
      <c r="J42" s="44" t="s">
        <v>230</v>
      </c>
      <c r="K42" s="47"/>
      <c r="L42" s="64">
        <v>2200</v>
      </c>
    </row>
    <row r="43" spans="2:12" s="37" customFormat="1" ht="36" customHeight="1">
      <c r="B43" s="62">
        <v>31</v>
      </c>
      <c r="C43" s="79" t="s">
        <v>278</v>
      </c>
      <c r="D43" s="76" t="s">
        <v>335</v>
      </c>
      <c r="E43" s="83">
        <v>30</v>
      </c>
      <c r="F43" s="83">
        <v>30</v>
      </c>
      <c r="G43" s="59">
        <f t="shared" si="0"/>
        <v>56670</v>
      </c>
      <c r="H43" s="59">
        <f t="shared" si="1"/>
        <v>56670</v>
      </c>
      <c r="I43" s="44" t="s">
        <v>226</v>
      </c>
      <c r="J43" s="44" t="s">
        <v>226</v>
      </c>
      <c r="K43" s="47"/>
      <c r="L43" s="64">
        <v>1889</v>
      </c>
    </row>
    <row r="44" spans="2:12" s="37" customFormat="1" ht="36" customHeight="1">
      <c r="B44" s="62">
        <v>32</v>
      </c>
      <c r="C44" s="79" t="s">
        <v>279</v>
      </c>
      <c r="D44" s="76" t="s">
        <v>339</v>
      </c>
      <c r="E44" s="83">
        <v>800</v>
      </c>
      <c r="F44" s="83">
        <v>800</v>
      </c>
      <c r="G44" s="59">
        <f t="shared" si="0"/>
        <v>616000</v>
      </c>
      <c r="H44" s="59">
        <f t="shared" si="1"/>
        <v>616000</v>
      </c>
      <c r="I44" s="44" t="s">
        <v>227</v>
      </c>
      <c r="J44" s="44" t="s">
        <v>227</v>
      </c>
      <c r="K44" s="47"/>
      <c r="L44" s="64">
        <v>770</v>
      </c>
    </row>
    <row r="45" spans="2:12" s="37" customFormat="1" ht="36" customHeight="1">
      <c r="B45" s="62">
        <v>33</v>
      </c>
      <c r="C45" s="75" t="s">
        <v>280</v>
      </c>
      <c r="D45" s="76" t="s">
        <v>333</v>
      </c>
      <c r="E45" s="83">
        <v>2200</v>
      </c>
      <c r="F45" s="83">
        <v>2200</v>
      </c>
      <c r="G45" s="59">
        <f t="shared" si="0"/>
        <v>81400</v>
      </c>
      <c r="H45" s="59">
        <f t="shared" si="1"/>
        <v>81400</v>
      </c>
      <c r="I45" s="44" t="s">
        <v>227</v>
      </c>
      <c r="J45" s="44" t="s">
        <v>227</v>
      </c>
      <c r="K45" s="47"/>
      <c r="L45" s="64">
        <v>37</v>
      </c>
    </row>
    <row r="46" spans="2:12" s="37" customFormat="1" ht="36" customHeight="1">
      <c r="B46" s="62">
        <v>34</v>
      </c>
      <c r="C46" s="75" t="s">
        <v>281</v>
      </c>
      <c r="D46" s="76" t="s">
        <v>332</v>
      </c>
      <c r="E46" s="83">
        <v>1200</v>
      </c>
      <c r="F46" s="83">
        <v>1200</v>
      </c>
      <c r="G46" s="59">
        <f t="shared" si="0"/>
        <v>69600</v>
      </c>
      <c r="H46" s="59">
        <f t="shared" si="1"/>
        <v>69600</v>
      </c>
      <c r="I46" s="44" t="s">
        <v>226</v>
      </c>
      <c r="J46" s="44" t="s">
        <v>226</v>
      </c>
      <c r="K46" s="47"/>
      <c r="L46" s="64">
        <v>58</v>
      </c>
    </row>
    <row r="47" spans="2:12" s="37" customFormat="1" ht="36" customHeight="1">
      <c r="B47" s="62">
        <v>35</v>
      </c>
      <c r="C47" s="75" t="s">
        <v>282</v>
      </c>
      <c r="D47" s="76" t="s">
        <v>332</v>
      </c>
      <c r="E47" s="83">
        <v>750</v>
      </c>
      <c r="F47" s="83">
        <v>750</v>
      </c>
      <c r="G47" s="59">
        <f t="shared" si="0"/>
        <v>124500</v>
      </c>
      <c r="H47" s="59">
        <f t="shared" si="1"/>
        <v>124500</v>
      </c>
      <c r="I47" s="44" t="s">
        <v>226</v>
      </c>
      <c r="J47" s="44" t="s">
        <v>226</v>
      </c>
      <c r="K47" s="47"/>
      <c r="L47" s="64">
        <v>166</v>
      </c>
    </row>
    <row r="48" spans="2:12" s="37" customFormat="1" ht="36" customHeight="1">
      <c r="B48" s="62">
        <v>36</v>
      </c>
      <c r="C48" s="77" t="s">
        <v>283</v>
      </c>
      <c r="D48" s="78" t="s">
        <v>332</v>
      </c>
      <c r="E48" s="61">
        <v>15000</v>
      </c>
      <c r="F48" s="61">
        <v>15000</v>
      </c>
      <c r="G48" s="59">
        <f t="shared" si="0"/>
        <v>1350000</v>
      </c>
      <c r="H48" s="59">
        <f t="shared" si="1"/>
        <v>1350000</v>
      </c>
      <c r="I48" s="44" t="s">
        <v>226</v>
      </c>
      <c r="J48" s="44" t="s">
        <v>226</v>
      </c>
      <c r="K48" s="47"/>
      <c r="L48" s="65">
        <v>90</v>
      </c>
    </row>
    <row r="49" spans="2:12" s="37" customFormat="1" ht="36" customHeight="1">
      <c r="B49" s="62">
        <v>37</v>
      </c>
      <c r="C49" s="75" t="s">
        <v>284</v>
      </c>
      <c r="D49" s="76" t="s">
        <v>332</v>
      </c>
      <c r="E49" s="83">
        <v>2400</v>
      </c>
      <c r="F49" s="83">
        <v>2400</v>
      </c>
      <c r="G49" s="59">
        <f t="shared" si="0"/>
        <v>84000</v>
      </c>
      <c r="H49" s="59">
        <f t="shared" si="1"/>
        <v>84000</v>
      </c>
      <c r="I49" s="44" t="s">
        <v>226</v>
      </c>
      <c r="J49" s="44" t="s">
        <v>226</v>
      </c>
      <c r="K49" s="47"/>
      <c r="L49" s="64">
        <v>35</v>
      </c>
    </row>
    <row r="50" spans="2:12" s="37" customFormat="1" ht="36" customHeight="1">
      <c r="B50" s="62">
        <v>38</v>
      </c>
      <c r="C50" s="75" t="s">
        <v>285</v>
      </c>
      <c r="D50" s="76" t="s">
        <v>332</v>
      </c>
      <c r="E50" s="83">
        <v>400</v>
      </c>
      <c r="F50" s="83">
        <v>400</v>
      </c>
      <c r="G50" s="59">
        <f t="shared" si="0"/>
        <v>37600</v>
      </c>
      <c r="H50" s="59">
        <f t="shared" si="1"/>
        <v>37600</v>
      </c>
      <c r="I50" s="44" t="s">
        <v>226</v>
      </c>
      <c r="J50" s="44" t="s">
        <v>226</v>
      </c>
      <c r="K50" s="47"/>
      <c r="L50" s="64">
        <v>94</v>
      </c>
    </row>
    <row r="51" spans="2:12" s="37" customFormat="1" ht="36" customHeight="1">
      <c r="B51" s="62">
        <v>39</v>
      </c>
      <c r="C51" s="75" t="s">
        <v>286</v>
      </c>
      <c r="D51" s="76" t="s">
        <v>333</v>
      </c>
      <c r="E51" s="83">
        <v>300</v>
      </c>
      <c r="F51" s="83">
        <v>300</v>
      </c>
      <c r="G51" s="59">
        <f t="shared" si="0"/>
        <v>92700</v>
      </c>
      <c r="H51" s="59">
        <f t="shared" si="1"/>
        <v>92700</v>
      </c>
      <c r="I51" s="44" t="s">
        <v>227</v>
      </c>
      <c r="J51" s="44" t="s">
        <v>227</v>
      </c>
      <c r="K51" s="47"/>
      <c r="L51" s="64">
        <v>309</v>
      </c>
    </row>
    <row r="52" spans="2:12" s="37" customFormat="1" ht="36" customHeight="1">
      <c r="B52" s="62">
        <v>40</v>
      </c>
      <c r="C52" s="77" t="s">
        <v>287</v>
      </c>
      <c r="D52" s="78" t="s">
        <v>332</v>
      </c>
      <c r="E52" s="61">
        <v>3000</v>
      </c>
      <c r="F52" s="61">
        <v>3000</v>
      </c>
      <c r="G52" s="59">
        <f t="shared" si="0"/>
        <v>15000</v>
      </c>
      <c r="H52" s="59">
        <f t="shared" si="1"/>
        <v>15000</v>
      </c>
      <c r="I52" s="44" t="s">
        <v>226</v>
      </c>
      <c r="J52" s="44" t="s">
        <v>226</v>
      </c>
      <c r="K52" s="47"/>
      <c r="L52" s="65">
        <v>5</v>
      </c>
    </row>
    <row r="53" spans="2:12" s="37" customFormat="1" ht="36" customHeight="1">
      <c r="B53" s="62">
        <v>41</v>
      </c>
      <c r="C53" s="80" t="s">
        <v>288</v>
      </c>
      <c r="D53" s="54" t="s">
        <v>333</v>
      </c>
      <c r="E53" s="83">
        <v>200</v>
      </c>
      <c r="F53" s="83">
        <v>200</v>
      </c>
      <c r="G53" s="59">
        <f t="shared" si="0"/>
        <v>8000</v>
      </c>
      <c r="H53" s="59">
        <f t="shared" si="1"/>
        <v>8000</v>
      </c>
      <c r="I53" s="44" t="s">
        <v>227</v>
      </c>
      <c r="J53" s="44" t="s">
        <v>227</v>
      </c>
      <c r="K53" s="47"/>
      <c r="L53" s="64">
        <v>40</v>
      </c>
    </row>
    <row r="54" spans="2:12" s="37" customFormat="1" ht="36" customHeight="1">
      <c r="B54" s="62">
        <v>42</v>
      </c>
      <c r="C54" s="77" t="s">
        <v>289</v>
      </c>
      <c r="D54" s="78" t="s">
        <v>332</v>
      </c>
      <c r="E54" s="61">
        <v>3000</v>
      </c>
      <c r="F54" s="61">
        <v>3000</v>
      </c>
      <c r="G54" s="59">
        <f t="shared" si="0"/>
        <v>135000</v>
      </c>
      <c r="H54" s="59">
        <f t="shared" si="1"/>
        <v>135000</v>
      </c>
      <c r="I54" s="44" t="s">
        <v>226</v>
      </c>
      <c r="J54" s="44" t="s">
        <v>226</v>
      </c>
      <c r="K54" s="47"/>
      <c r="L54" s="65">
        <v>45</v>
      </c>
    </row>
    <row r="55" spans="2:12" s="37" customFormat="1" ht="36" customHeight="1">
      <c r="B55" s="62">
        <v>43</v>
      </c>
      <c r="C55" s="77" t="s">
        <v>290</v>
      </c>
      <c r="D55" s="78" t="s">
        <v>332</v>
      </c>
      <c r="E55" s="61">
        <v>1000</v>
      </c>
      <c r="F55" s="61">
        <v>1000</v>
      </c>
      <c r="G55" s="59">
        <f t="shared" si="0"/>
        <v>15000</v>
      </c>
      <c r="H55" s="59">
        <f t="shared" si="1"/>
        <v>15000</v>
      </c>
      <c r="I55" s="44" t="s">
        <v>226</v>
      </c>
      <c r="J55" s="44" t="s">
        <v>226</v>
      </c>
      <c r="K55" s="47"/>
      <c r="L55" s="65">
        <v>15</v>
      </c>
    </row>
    <row r="56" spans="2:12" s="37" customFormat="1" ht="36" customHeight="1">
      <c r="B56" s="62">
        <v>44</v>
      </c>
      <c r="C56" s="77" t="s">
        <v>291</v>
      </c>
      <c r="D56" s="78" t="s">
        <v>334</v>
      </c>
      <c r="E56" s="61">
        <v>25</v>
      </c>
      <c r="F56" s="61">
        <v>25</v>
      </c>
      <c r="G56" s="59">
        <f t="shared" si="0"/>
        <v>11250</v>
      </c>
      <c r="H56" s="59">
        <f t="shared" si="1"/>
        <v>11250</v>
      </c>
      <c r="I56" s="44" t="s">
        <v>230</v>
      </c>
      <c r="J56" s="44" t="s">
        <v>230</v>
      </c>
      <c r="K56" s="47"/>
      <c r="L56" s="65">
        <v>450</v>
      </c>
    </row>
    <row r="57" spans="2:12" s="37" customFormat="1" ht="36" customHeight="1">
      <c r="B57" s="62">
        <v>45</v>
      </c>
      <c r="C57" s="75" t="s">
        <v>292</v>
      </c>
      <c r="D57" s="76" t="s">
        <v>332</v>
      </c>
      <c r="E57" s="83">
        <v>2500</v>
      </c>
      <c r="F57" s="83">
        <v>2500</v>
      </c>
      <c r="G57" s="59">
        <f t="shared" si="0"/>
        <v>17500</v>
      </c>
      <c r="H57" s="59">
        <f t="shared" si="1"/>
        <v>17500</v>
      </c>
      <c r="I57" s="44" t="s">
        <v>226</v>
      </c>
      <c r="J57" s="44" t="s">
        <v>226</v>
      </c>
      <c r="K57" s="47"/>
      <c r="L57" s="64">
        <v>7</v>
      </c>
    </row>
    <row r="58" spans="2:12" s="37" customFormat="1" ht="36" customHeight="1">
      <c r="B58" s="62">
        <v>46</v>
      </c>
      <c r="C58" s="75" t="s">
        <v>293</v>
      </c>
      <c r="D58" s="76" t="s">
        <v>332</v>
      </c>
      <c r="E58" s="83">
        <v>12000</v>
      </c>
      <c r="F58" s="83">
        <v>12000</v>
      </c>
      <c r="G58" s="59">
        <f t="shared" si="0"/>
        <v>180000</v>
      </c>
      <c r="H58" s="59">
        <f t="shared" si="1"/>
        <v>180000</v>
      </c>
      <c r="I58" s="44" t="s">
        <v>226</v>
      </c>
      <c r="J58" s="44" t="s">
        <v>226</v>
      </c>
      <c r="K58" s="47"/>
      <c r="L58" s="64">
        <v>15</v>
      </c>
    </row>
    <row r="59" spans="2:12" s="37" customFormat="1" ht="36" customHeight="1">
      <c r="B59" s="62">
        <v>47</v>
      </c>
      <c r="C59" s="75" t="s">
        <v>294</v>
      </c>
      <c r="D59" s="76" t="s">
        <v>338</v>
      </c>
      <c r="E59" s="83">
        <v>120</v>
      </c>
      <c r="F59" s="83">
        <v>120</v>
      </c>
      <c r="G59" s="59">
        <f t="shared" si="0"/>
        <v>1080000</v>
      </c>
      <c r="H59" s="59">
        <f t="shared" si="1"/>
        <v>1080000</v>
      </c>
      <c r="I59" s="44" t="s">
        <v>226</v>
      </c>
      <c r="J59" s="44" t="s">
        <v>226</v>
      </c>
      <c r="K59" s="47"/>
      <c r="L59" s="64">
        <v>9000</v>
      </c>
    </row>
    <row r="60" spans="2:12" s="37" customFormat="1" ht="36" customHeight="1">
      <c r="B60" s="62">
        <v>48</v>
      </c>
      <c r="C60" s="75" t="s">
        <v>295</v>
      </c>
      <c r="D60" s="76" t="s">
        <v>338</v>
      </c>
      <c r="E60" s="83">
        <v>10</v>
      </c>
      <c r="F60" s="83">
        <v>10</v>
      </c>
      <c r="G60" s="59">
        <f t="shared" si="0"/>
        <v>90000</v>
      </c>
      <c r="H60" s="59">
        <f t="shared" si="1"/>
        <v>90000</v>
      </c>
      <c r="I60" s="44" t="s">
        <v>226</v>
      </c>
      <c r="J60" s="44" t="s">
        <v>226</v>
      </c>
      <c r="K60" s="47"/>
      <c r="L60" s="64">
        <v>9000</v>
      </c>
    </row>
    <row r="61" spans="2:12" s="37" customFormat="1" ht="36" customHeight="1">
      <c r="B61" s="62">
        <v>49</v>
      </c>
      <c r="C61" s="75" t="s">
        <v>296</v>
      </c>
      <c r="D61" s="76" t="s">
        <v>333</v>
      </c>
      <c r="E61" s="83">
        <v>150</v>
      </c>
      <c r="F61" s="83">
        <v>150</v>
      </c>
      <c r="G61" s="59">
        <f t="shared" si="0"/>
        <v>5250</v>
      </c>
      <c r="H61" s="59">
        <f t="shared" si="1"/>
        <v>5250</v>
      </c>
      <c r="I61" s="44" t="s">
        <v>227</v>
      </c>
      <c r="J61" s="44" t="s">
        <v>227</v>
      </c>
      <c r="K61" s="47"/>
      <c r="L61" s="64">
        <v>35</v>
      </c>
    </row>
    <row r="62" spans="2:12" s="37" customFormat="1" ht="36" customHeight="1">
      <c r="B62" s="62">
        <v>50</v>
      </c>
      <c r="C62" s="75" t="s">
        <v>297</v>
      </c>
      <c r="D62" s="76" t="s">
        <v>332</v>
      </c>
      <c r="E62" s="83">
        <v>750</v>
      </c>
      <c r="F62" s="83">
        <v>750</v>
      </c>
      <c r="G62" s="59">
        <f t="shared" si="0"/>
        <v>30000</v>
      </c>
      <c r="H62" s="59">
        <f t="shared" si="1"/>
        <v>30000</v>
      </c>
      <c r="I62" s="44" t="s">
        <v>226</v>
      </c>
      <c r="J62" s="44" t="s">
        <v>226</v>
      </c>
      <c r="K62" s="47"/>
      <c r="L62" s="64">
        <v>40</v>
      </c>
    </row>
    <row r="63" spans="2:12" s="37" customFormat="1" ht="36" customHeight="1">
      <c r="B63" s="62">
        <v>51</v>
      </c>
      <c r="C63" s="77" t="s">
        <v>298</v>
      </c>
      <c r="D63" s="78" t="s">
        <v>332</v>
      </c>
      <c r="E63" s="83">
        <v>3000</v>
      </c>
      <c r="F63" s="83">
        <v>3000</v>
      </c>
      <c r="G63" s="59">
        <f t="shared" si="0"/>
        <v>270000</v>
      </c>
      <c r="H63" s="59">
        <f t="shared" si="1"/>
        <v>270000</v>
      </c>
      <c r="I63" s="44" t="s">
        <v>226</v>
      </c>
      <c r="J63" s="44" t="s">
        <v>226</v>
      </c>
      <c r="K63" s="47"/>
      <c r="L63" s="64">
        <v>90</v>
      </c>
    </row>
    <row r="64" spans="2:12" s="37" customFormat="1" ht="36" customHeight="1">
      <c r="B64" s="62">
        <v>52</v>
      </c>
      <c r="C64" s="75" t="s">
        <v>299</v>
      </c>
      <c r="D64" s="76" t="s">
        <v>333</v>
      </c>
      <c r="E64" s="83">
        <v>1000</v>
      </c>
      <c r="F64" s="83">
        <v>1000</v>
      </c>
      <c r="G64" s="59">
        <f t="shared" si="0"/>
        <v>75000</v>
      </c>
      <c r="H64" s="59">
        <f t="shared" si="1"/>
        <v>75000</v>
      </c>
      <c r="I64" s="44" t="s">
        <v>227</v>
      </c>
      <c r="J64" s="44" t="s">
        <v>227</v>
      </c>
      <c r="K64" s="47"/>
      <c r="L64" s="64">
        <v>75</v>
      </c>
    </row>
    <row r="65" spans="2:12" s="37" customFormat="1" ht="36" customHeight="1">
      <c r="B65" s="62">
        <v>53</v>
      </c>
      <c r="C65" s="75" t="s">
        <v>300</v>
      </c>
      <c r="D65" s="76" t="s">
        <v>332</v>
      </c>
      <c r="E65" s="83">
        <v>1500</v>
      </c>
      <c r="F65" s="83">
        <v>1500</v>
      </c>
      <c r="G65" s="59">
        <f t="shared" si="0"/>
        <v>150000</v>
      </c>
      <c r="H65" s="59">
        <f t="shared" si="1"/>
        <v>150000</v>
      </c>
      <c r="I65" s="44" t="s">
        <v>226</v>
      </c>
      <c r="J65" s="44" t="s">
        <v>226</v>
      </c>
      <c r="K65" s="47"/>
      <c r="L65" s="64">
        <v>100</v>
      </c>
    </row>
    <row r="66" spans="2:12" s="37" customFormat="1" ht="36" customHeight="1">
      <c r="B66" s="62">
        <v>54</v>
      </c>
      <c r="C66" s="75" t="s">
        <v>301</v>
      </c>
      <c r="D66" s="76" t="s">
        <v>333</v>
      </c>
      <c r="E66" s="83">
        <v>250</v>
      </c>
      <c r="F66" s="83">
        <v>250</v>
      </c>
      <c r="G66" s="59">
        <f t="shared" si="0"/>
        <v>120000</v>
      </c>
      <c r="H66" s="59">
        <f t="shared" si="1"/>
        <v>120000</v>
      </c>
      <c r="I66" s="44" t="s">
        <v>227</v>
      </c>
      <c r="J66" s="44" t="s">
        <v>227</v>
      </c>
      <c r="K66" s="47"/>
      <c r="L66" s="64">
        <v>480</v>
      </c>
    </row>
    <row r="67" spans="2:12" s="37" customFormat="1" ht="36" customHeight="1">
      <c r="B67" s="62">
        <v>55</v>
      </c>
      <c r="C67" s="77" t="s">
        <v>302</v>
      </c>
      <c r="D67" s="78" t="s">
        <v>334</v>
      </c>
      <c r="E67" s="61">
        <v>25</v>
      </c>
      <c r="F67" s="61">
        <v>25</v>
      </c>
      <c r="G67" s="59">
        <f t="shared" si="0"/>
        <v>50000</v>
      </c>
      <c r="H67" s="59">
        <f t="shared" si="1"/>
        <v>50000</v>
      </c>
      <c r="I67" s="44" t="s">
        <v>230</v>
      </c>
      <c r="J67" s="44" t="s">
        <v>230</v>
      </c>
      <c r="K67" s="47"/>
      <c r="L67" s="65">
        <v>2000</v>
      </c>
    </row>
    <row r="68" spans="2:12" s="37" customFormat="1" ht="36" customHeight="1">
      <c r="B68" s="62">
        <v>56</v>
      </c>
      <c r="C68" s="77" t="s">
        <v>303</v>
      </c>
      <c r="D68" s="78" t="s">
        <v>334</v>
      </c>
      <c r="E68" s="61">
        <v>25</v>
      </c>
      <c r="F68" s="61">
        <v>25</v>
      </c>
      <c r="G68" s="59">
        <f t="shared" si="0"/>
        <v>57500</v>
      </c>
      <c r="H68" s="59">
        <f t="shared" si="1"/>
        <v>57500</v>
      </c>
      <c r="I68" s="44" t="s">
        <v>230</v>
      </c>
      <c r="J68" s="44" t="s">
        <v>230</v>
      </c>
      <c r="K68" s="47"/>
      <c r="L68" s="65">
        <v>2300</v>
      </c>
    </row>
    <row r="69" spans="2:12" s="37" customFormat="1" ht="36" customHeight="1">
      <c r="B69" s="62">
        <v>57</v>
      </c>
      <c r="C69" s="77" t="s">
        <v>304</v>
      </c>
      <c r="D69" s="78" t="s">
        <v>334</v>
      </c>
      <c r="E69" s="61">
        <v>60</v>
      </c>
      <c r="F69" s="61">
        <v>60</v>
      </c>
      <c r="G69" s="59">
        <f t="shared" si="0"/>
        <v>27000</v>
      </c>
      <c r="H69" s="59">
        <f t="shared" si="1"/>
        <v>27000</v>
      </c>
      <c r="I69" s="44" t="s">
        <v>230</v>
      </c>
      <c r="J69" s="44" t="s">
        <v>230</v>
      </c>
      <c r="K69" s="47"/>
      <c r="L69" s="65">
        <v>450</v>
      </c>
    </row>
    <row r="70" spans="2:12" s="37" customFormat="1" ht="36" customHeight="1">
      <c r="B70" s="62">
        <v>58</v>
      </c>
      <c r="C70" s="77" t="s">
        <v>305</v>
      </c>
      <c r="D70" s="78" t="s">
        <v>334</v>
      </c>
      <c r="E70" s="61">
        <v>60</v>
      </c>
      <c r="F70" s="61">
        <v>60</v>
      </c>
      <c r="G70" s="59">
        <f t="shared" si="0"/>
        <v>30000</v>
      </c>
      <c r="H70" s="59">
        <f t="shared" si="1"/>
        <v>30000</v>
      </c>
      <c r="I70" s="44" t="s">
        <v>230</v>
      </c>
      <c r="J70" s="44" t="s">
        <v>230</v>
      </c>
      <c r="K70" s="47"/>
      <c r="L70" s="65">
        <v>500</v>
      </c>
    </row>
    <row r="71" spans="2:12" s="37" customFormat="1" ht="36" customHeight="1">
      <c r="B71" s="62">
        <v>59</v>
      </c>
      <c r="C71" s="77" t="s">
        <v>306</v>
      </c>
      <c r="D71" s="78" t="s">
        <v>335</v>
      </c>
      <c r="E71" s="61">
        <v>25</v>
      </c>
      <c r="F71" s="61">
        <v>25</v>
      </c>
      <c r="G71" s="59">
        <f t="shared" si="0"/>
        <v>12500</v>
      </c>
      <c r="H71" s="59">
        <f t="shared" si="1"/>
        <v>12500</v>
      </c>
      <c r="I71" s="44" t="s">
        <v>227</v>
      </c>
      <c r="J71" s="44" t="s">
        <v>227</v>
      </c>
      <c r="K71" s="47"/>
      <c r="L71" s="65">
        <v>500</v>
      </c>
    </row>
    <row r="72" spans="2:12" s="37" customFormat="1" ht="36" customHeight="1">
      <c r="B72" s="62">
        <v>60</v>
      </c>
      <c r="C72" s="77" t="s">
        <v>307</v>
      </c>
      <c r="D72" s="78" t="s">
        <v>332</v>
      </c>
      <c r="E72" s="61">
        <v>3000</v>
      </c>
      <c r="F72" s="61">
        <v>3000</v>
      </c>
      <c r="G72" s="59">
        <f t="shared" si="0"/>
        <v>270000</v>
      </c>
      <c r="H72" s="59">
        <f t="shared" si="1"/>
        <v>270000</v>
      </c>
      <c r="I72" s="44" t="s">
        <v>226</v>
      </c>
      <c r="J72" s="44" t="s">
        <v>226</v>
      </c>
      <c r="K72" s="48"/>
      <c r="L72" s="65">
        <v>90</v>
      </c>
    </row>
    <row r="73" spans="2:12" s="37" customFormat="1" ht="36" customHeight="1">
      <c r="B73" s="62">
        <v>61</v>
      </c>
      <c r="C73" s="77" t="s">
        <v>308</v>
      </c>
      <c r="D73" s="78" t="s">
        <v>334</v>
      </c>
      <c r="E73" s="61">
        <v>50</v>
      </c>
      <c r="F73" s="61">
        <v>50</v>
      </c>
      <c r="G73" s="59">
        <f t="shared" si="0"/>
        <v>60000</v>
      </c>
      <c r="H73" s="59">
        <f t="shared" si="1"/>
        <v>60000</v>
      </c>
      <c r="I73" s="44" t="s">
        <v>230</v>
      </c>
      <c r="J73" s="44" t="s">
        <v>230</v>
      </c>
      <c r="K73" s="47"/>
      <c r="L73" s="65">
        <v>1200</v>
      </c>
    </row>
    <row r="74" spans="2:12" s="37" customFormat="1" ht="36" customHeight="1">
      <c r="B74" s="62">
        <v>62</v>
      </c>
      <c r="C74" s="75" t="s">
        <v>309</v>
      </c>
      <c r="D74" s="76" t="s">
        <v>333</v>
      </c>
      <c r="E74" s="83">
        <v>3500</v>
      </c>
      <c r="F74" s="83">
        <v>3500</v>
      </c>
      <c r="G74" s="59">
        <f t="shared" si="0"/>
        <v>56000</v>
      </c>
      <c r="H74" s="59">
        <f t="shared" si="1"/>
        <v>56000</v>
      </c>
      <c r="I74" s="44" t="s">
        <v>227</v>
      </c>
      <c r="J74" s="44" t="s">
        <v>227</v>
      </c>
      <c r="K74" s="48"/>
      <c r="L74" s="64">
        <v>16</v>
      </c>
    </row>
    <row r="75" spans="2:12" s="37" customFormat="1" ht="36" customHeight="1">
      <c r="B75" s="62">
        <v>63</v>
      </c>
      <c r="C75" s="75" t="s">
        <v>310</v>
      </c>
      <c r="D75" s="76" t="s">
        <v>333</v>
      </c>
      <c r="E75" s="83">
        <v>3000</v>
      </c>
      <c r="F75" s="83">
        <v>3000</v>
      </c>
      <c r="G75" s="59">
        <f t="shared" si="0"/>
        <v>3450000</v>
      </c>
      <c r="H75" s="59">
        <f t="shared" si="1"/>
        <v>3450000</v>
      </c>
      <c r="I75" s="44" t="s">
        <v>227</v>
      </c>
      <c r="J75" s="44" t="s">
        <v>227</v>
      </c>
      <c r="K75" s="47"/>
      <c r="L75" s="64">
        <v>1150</v>
      </c>
    </row>
    <row r="76" spans="2:12" s="37" customFormat="1" ht="36" customHeight="1">
      <c r="B76" s="62">
        <v>64</v>
      </c>
      <c r="C76" s="75" t="s">
        <v>311</v>
      </c>
      <c r="D76" s="76" t="s">
        <v>332</v>
      </c>
      <c r="E76" s="83">
        <v>1500</v>
      </c>
      <c r="F76" s="83">
        <v>1500</v>
      </c>
      <c r="G76" s="59">
        <f t="shared" si="0"/>
        <v>52500</v>
      </c>
      <c r="H76" s="59">
        <f t="shared" si="1"/>
        <v>52500</v>
      </c>
      <c r="I76" s="44" t="s">
        <v>226</v>
      </c>
      <c r="J76" s="44" t="s">
        <v>226</v>
      </c>
      <c r="K76" s="47"/>
      <c r="L76" s="64">
        <v>35</v>
      </c>
    </row>
    <row r="77" spans="2:12" s="37" customFormat="1" ht="36" customHeight="1">
      <c r="B77" s="62">
        <v>65</v>
      </c>
      <c r="C77" s="75" t="s">
        <v>312</v>
      </c>
      <c r="D77" s="76" t="s">
        <v>333</v>
      </c>
      <c r="E77" s="83">
        <v>500</v>
      </c>
      <c r="F77" s="83">
        <v>500</v>
      </c>
      <c r="G77" s="59">
        <f t="shared" si="0"/>
        <v>115000</v>
      </c>
      <c r="H77" s="59">
        <f t="shared" si="1"/>
        <v>115000</v>
      </c>
      <c r="I77" s="44" t="s">
        <v>227</v>
      </c>
      <c r="J77" s="44" t="s">
        <v>227</v>
      </c>
      <c r="K77" s="47"/>
      <c r="L77" s="64">
        <v>230</v>
      </c>
    </row>
    <row r="78" spans="2:12" s="37" customFormat="1" ht="36" customHeight="1">
      <c r="B78" s="62">
        <v>66</v>
      </c>
      <c r="C78" s="77" t="s">
        <v>313</v>
      </c>
      <c r="D78" s="78" t="s">
        <v>334</v>
      </c>
      <c r="E78" s="83">
        <v>25</v>
      </c>
      <c r="F78" s="83">
        <v>25</v>
      </c>
      <c r="G78" s="59">
        <f t="shared" ref="G78:G97" si="2">E78*L78</f>
        <v>17500</v>
      </c>
      <c r="H78" s="59">
        <f t="shared" ref="H78:H97" si="3">F78*L78</f>
        <v>17500</v>
      </c>
      <c r="I78" s="44" t="s">
        <v>230</v>
      </c>
      <c r="J78" s="44" t="s">
        <v>230</v>
      </c>
      <c r="K78" s="48"/>
      <c r="L78" s="64">
        <v>700</v>
      </c>
    </row>
    <row r="79" spans="2:12" s="37" customFormat="1" ht="36" customHeight="1">
      <c r="B79" s="62">
        <v>67</v>
      </c>
      <c r="C79" s="75" t="s">
        <v>314</v>
      </c>
      <c r="D79" s="76" t="s">
        <v>332</v>
      </c>
      <c r="E79" s="83">
        <v>1500</v>
      </c>
      <c r="F79" s="83">
        <v>1500</v>
      </c>
      <c r="G79" s="59">
        <f t="shared" si="2"/>
        <v>4500</v>
      </c>
      <c r="H79" s="59">
        <f t="shared" si="3"/>
        <v>4500</v>
      </c>
      <c r="I79" s="44" t="s">
        <v>226</v>
      </c>
      <c r="J79" s="44" t="s">
        <v>226</v>
      </c>
      <c r="K79" s="47"/>
      <c r="L79" s="64">
        <v>3</v>
      </c>
    </row>
    <row r="80" spans="2:12" s="37" customFormat="1" ht="36" customHeight="1">
      <c r="B80" s="62">
        <v>68</v>
      </c>
      <c r="C80" s="81" t="s">
        <v>315</v>
      </c>
      <c r="D80" s="78" t="s">
        <v>334</v>
      </c>
      <c r="E80" s="83">
        <v>10</v>
      </c>
      <c r="F80" s="83">
        <v>10</v>
      </c>
      <c r="G80" s="59">
        <f t="shared" si="2"/>
        <v>14000</v>
      </c>
      <c r="H80" s="59">
        <f t="shared" si="3"/>
        <v>14000</v>
      </c>
      <c r="I80" s="44" t="s">
        <v>230</v>
      </c>
      <c r="J80" s="44" t="s">
        <v>230</v>
      </c>
      <c r="K80" s="47"/>
      <c r="L80" s="64">
        <v>1400</v>
      </c>
    </row>
    <row r="81" spans="2:12" s="37" customFormat="1" ht="36" customHeight="1">
      <c r="B81" s="62">
        <v>69</v>
      </c>
      <c r="C81" s="77" t="s">
        <v>316</v>
      </c>
      <c r="D81" s="78" t="s">
        <v>334</v>
      </c>
      <c r="E81" s="61">
        <v>50</v>
      </c>
      <c r="F81" s="61">
        <v>50</v>
      </c>
      <c r="G81" s="59">
        <f t="shared" si="2"/>
        <v>17500</v>
      </c>
      <c r="H81" s="59">
        <f t="shared" si="3"/>
        <v>17500</v>
      </c>
      <c r="I81" s="44" t="s">
        <v>230</v>
      </c>
      <c r="J81" s="44" t="s">
        <v>230</v>
      </c>
      <c r="K81" s="47"/>
      <c r="L81" s="65">
        <v>350</v>
      </c>
    </row>
    <row r="82" spans="2:12" s="37" customFormat="1" ht="36" customHeight="1">
      <c r="B82" s="62">
        <v>70</v>
      </c>
      <c r="C82" s="77" t="s">
        <v>317</v>
      </c>
      <c r="D82" s="78" t="s">
        <v>335</v>
      </c>
      <c r="E82" s="61">
        <v>250</v>
      </c>
      <c r="F82" s="61">
        <v>250</v>
      </c>
      <c r="G82" s="59">
        <f t="shared" si="2"/>
        <v>75000</v>
      </c>
      <c r="H82" s="59">
        <f t="shared" si="3"/>
        <v>75000</v>
      </c>
      <c r="I82" s="44" t="s">
        <v>226</v>
      </c>
      <c r="J82" s="44" t="s">
        <v>226</v>
      </c>
      <c r="K82" s="47"/>
      <c r="L82" s="65">
        <v>300</v>
      </c>
    </row>
    <row r="83" spans="2:12" s="37" customFormat="1" ht="36" customHeight="1">
      <c r="B83" s="62">
        <v>71</v>
      </c>
      <c r="C83" s="77" t="s">
        <v>318</v>
      </c>
      <c r="D83" s="78" t="s">
        <v>335</v>
      </c>
      <c r="E83" s="61">
        <v>10</v>
      </c>
      <c r="F83" s="61">
        <v>10</v>
      </c>
      <c r="G83" s="59">
        <f t="shared" si="2"/>
        <v>3050</v>
      </c>
      <c r="H83" s="59">
        <f t="shared" si="3"/>
        <v>3050</v>
      </c>
      <c r="I83" s="44" t="s">
        <v>226</v>
      </c>
      <c r="J83" s="44" t="s">
        <v>226</v>
      </c>
      <c r="K83" s="47"/>
      <c r="L83" s="65">
        <v>305</v>
      </c>
    </row>
    <row r="84" spans="2:12" s="37" customFormat="1" ht="36" customHeight="1">
      <c r="B84" s="62">
        <v>72</v>
      </c>
      <c r="C84" s="77" t="s">
        <v>382</v>
      </c>
      <c r="D84" s="78" t="s">
        <v>332</v>
      </c>
      <c r="E84" s="61">
        <v>4000</v>
      </c>
      <c r="F84" s="61">
        <v>4000</v>
      </c>
      <c r="G84" s="59">
        <f t="shared" si="2"/>
        <v>60000</v>
      </c>
      <c r="H84" s="59">
        <f t="shared" si="3"/>
        <v>60000</v>
      </c>
      <c r="I84" s="44" t="s">
        <v>226</v>
      </c>
      <c r="J84" s="44" t="s">
        <v>226</v>
      </c>
      <c r="K84" s="47"/>
      <c r="L84" s="65">
        <v>15</v>
      </c>
    </row>
    <row r="85" spans="2:12" s="37" customFormat="1" ht="36" customHeight="1">
      <c r="B85" s="62">
        <v>73</v>
      </c>
      <c r="C85" s="75" t="s">
        <v>319</v>
      </c>
      <c r="D85" s="76" t="s">
        <v>339</v>
      </c>
      <c r="E85" s="83">
        <v>20</v>
      </c>
      <c r="F85" s="83">
        <v>20</v>
      </c>
      <c r="G85" s="59">
        <f t="shared" si="2"/>
        <v>169600</v>
      </c>
      <c r="H85" s="59">
        <f t="shared" si="3"/>
        <v>169600</v>
      </c>
      <c r="I85" s="44" t="s">
        <v>227</v>
      </c>
      <c r="J85" s="44" t="s">
        <v>227</v>
      </c>
      <c r="K85" s="47"/>
      <c r="L85" s="64">
        <v>8480</v>
      </c>
    </row>
    <row r="86" spans="2:12" s="37" customFormat="1" ht="36" customHeight="1">
      <c r="B86" s="62">
        <v>74</v>
      </c>
      <c r="C86" s="75" t="s">
        <v>320</v>
      </c>
      <c r="D86" s="76" t="s">
        <v>333</v>
      </c>
      <c r="E86" s="83">
        <v>10</v>
      </c>
      <c r="F86" s="83">
        <v>10</v>
      </c>
      <c r="G86" s="59">
        <f t="shared" si="2"/>
        <v>730</v>
      </c>
      <c r="H86" s="59">
        <f t="shared" si="3"/>
        <v>730</v>
      </c>
      <c r="I86" s="44" t="s">
        <v>227</v>
      </c>
      <c r="J86" s="44" t="s">
        <v>227</v>
      </c>
      <c r="K86" s="47"/>
      <c r="L86" s="64">
        <v>73</v>
      </c>
    </row>
    <row r="87" spans="2:12" s="37" customFormat="1" ht="36" customHeight="1">
      <c r="B87" s="62">
        <v>75</v>
      </c>
      <c r="C87" s="77" t="s">
        <v>321</v>
      </c>
      <c r="D87" s="78" t="s">
        <v>334</v>
      </c>
      <c r="E87" s="83">
        <v>25</v>
      </c>
      <c r="F87" s="83">
        <v>25</v>
      </c>
      <c r="G87" s="59">
        <f t="shared" si="2"/>
        <v>75000</v>
      </c>
      <c r="H87" s="59">
        <f t="shared" si="3"/>
        <v>75000</v>
      </c>
      <c r="I87" s="44" t="s">
        <v>230</v>
      </c>
      <c r="J87" s="44" t="s">
        <v>230</v>
      </c>
      <c r="K87" s="47"/>
      <c r="L87" s="64">
        <v>3000</v>
      </c>
    </row>
    <row r="88" spans="2:12" s="37" customFormat="1" ht="36" customHeight="1">
      <c r="B88" s="62">
        <v>76</v>
      </c>
      <c r="C88" s="75" t="s">
        <v>322</v>
      </c>
      <c r="D88" s="76" t="s">
        <v>333</v>
      </c>
      <c r="E88" s="83">
        <v>250</v>
      </c>
      <c r="F88" s="83">
        <v>250</v>
      </c>
      <c r="G88" s="59">
        <f t="shared" si="2"/>
        <v>193750</v>
      </c>
      <c r="H88" s="59">
        <f t="shared" si="3"/>
        <v>193750</v>
      </c>
      <c r="I88" s="44" t="s">
        <v>227</v>
      </c>
      <c r="J88" s="44" t="s">
        <v>227</v>
      </c>
      <c r="K88" s="47"/>
      <c r="L88" s="64">
        <v>775</v>
      </c>
    </row>
    <row r="89" spans="2:12" s="37" customFormat="1" ht="36" customHeight="1">
      <c r="B89" s="62">
        <v>77</v>
      </c>
      <c r="C89" s="75" t="s">
        <v>323</v>
      </c>
      <c r="D89" s="76" t="s">
        <v>332</v>
      </c>
      <c r="E89" s="83">
        <v>400</v>
      </c>
      <c r="F89" s="83">
        <v>400</v>
      </c>
      <c r="G89" s="59">
        <f t="shared" si="2"/>
        <v>48000</v>
      </c>
      <c r="H89" s="59">
        <f t="shared" si="3"/>
        <v>48000</v>
      </c>
      <c r="I89" s="44" t="s">
        <v>226</v>
      </c>
      <c r="J89" s="44" t="s">
        <v>226</v>
      </c>
      <c r="K89" s="47"/>
      <c r="L89" s="64">
        <v>120</v>
      </c>
    </row>
    <row r="90" spans="2:12" s="37" customFormat="1" ht="36" customHeight="1">
      <c r="B90" s="62">
        <v>78</v>
      </c>
      <c r="C90" s="75" t="s">
        <v>324</v>
      </c>
      <c r="D90" s="76" t="s">
        <v>333</v>
      </c>
      <c r="E90" s="83">
        <v>1500</v>
      </c>
      <c r="F90" s="83">
        <v>1500</v>
      </c>
      <c r="G90" s="59">
        <f t="shared" si="2"/>
        <v>43500</v>
      </c>
      <c r="H90" s="59">
        <f t="shared" si="3"/>
        <v>43500</v>
      </c>
      <c r="I90" s="44" t="s">
        <v>227</v>
      </c>
      <c r="J90" s="44" t="s">
        <v>227</v>
      </c>
      <c r="K90" s="47"/>
      <c r="L90" s="64">
        <v>29</v>
      </c>
    </row>
    <row r="91" spans="2:12" s="37" customFormat="1" ht="36" customHeight="1">
      <c r="B91" s="62">
        <v>79</v>
      </c>
      <c r="C91" s="75" t="s">
        <v>325</v>
      </c>
      <c r="D91" s="76" t="s">
        <v>332</v>
      </c>
      <c r="E91" s="83">
        <v>2000</v>
      </c>
      <c r="F91" s="83">
        <v>2000</v>
      </c>
      <c r="G91" s="59">
        <f t="shared" si="2"/>
        <v>8000</v>
      </c>
      <c r="H91" s="59">
        <f t="shared" si="3"/>
        <v>8000</v>
      </c>
      <c r="I91" s="44" t="s">
        <v>226</v>
      </c>
      <c r="J91" s="44" t="s">
        <v>226</v>
      </c>
      <c r="K91" s="47"/>
      <c r="L91" s="64">
        <v>4</v>
      </c>
    </row>
    <row r="92" spans="2:12" s="37" customFormat="1" ht="36" customHeight="1">
      <c r="B92" s="62">
        <v>80</v>
      </c>
      <c r="C92" s="75" t="s">
        <v>326</v>
      </c>
      <c r="D92" s="76" t="s">
        <v>333</v>
      </c>
      <c r="E92" s="83">
        <v>1500</v>
      </c>
      <c r="F92" s="83">
        <v>1500</v>
      </c>
      <c r="G92" s="59">
        <f t="shared" si="2"/>
        <v>630000</v>
      </c>
      <c r="H92" s="59">
        <f t="shared" si="3"/>
        <v>630000</v>
      </c>
      <c r="I92" s="44" t="s">
        <v>227</v>
      </c>
      <c r="J92" s="44" t="s">
        <v>227</v>
      </c>
      <c r="K92" s="47"/>
      <c r="L92" s="64">
        <v>420</v>
      </c>
    </row>
    <row r="93" spans="2:12" s="37" customFormat="1" ht="36" customHeight="1">
      <c r="B93" s="62">
        <v>81</v>
      </c>
      <c r="C93" s="77" t="s">
        <v>327</v>
      </c>
      <c r="D93" s="78" t="s">
        <v>334</v>
      </c>
      <c r="E93" s="61">
        <v>100</v>
      </c>
      <c r="F93" s="61">
        <v>100</v>
      </c>
      <c r="G93" s="59">
        <f t="shared" si="2"/>
        <v>60000</v>
      </c>
      <c r="H93" s="59">
        <f t="shared" si="3"/>
        <v>60000</v>
      </c>
      <c r="I93" s="44" t="s">
        <v>230</v>
      </c>
      <c r="J93" s="44" t="s">
        <v>230</v>
      </c>
      <c r="K93" s="48"/>
      <c r="L93" s="65">
        <v>600</v>
      </c>
    </row>
    <row r="94" spans="2:12" s="37" customFormat="1" ht="36" customHeight="1">
      <c r="B94" s="62">
        <v>82</v>
      </c>
      <c r="C94" s="77" t="s">
        <v>328</v>
      </c>
      <c r="D94" s="78" t="s">
        <v>340</v>
      </c>
      <c r="E94" s="61">
        <v>5000</v>
      </c>
      <c r="F94" s="61">
        <v>5000</v>
      </c>
      <c r="G94" s="59">
        <f t="shared" si="2"/>
        <v>30000</v>
      </c>
      <c r="H94" s="59">
        <f t="shared" si="3"/>
        <v>30000</v>
      </c>
      <c r="I94" s="44" t="s">
        <v>227</v>
      </c>
      <c r="J94" s="44" t="s">
        <v>227</v>
      </c>
      <c r="K94" s="47"/>
      <c r="L94" s="65">
        <v>6</v>
      </c>
    </row>
    <row r="95" spans="2:12" s="37" customFormat="1" ht="36" customHeight="1">
      <c r="B95" s="62">
        <v>83</v>
      </c>
      <c r="C95" s="77" t="s">
        <v>329</v>
      </c>
      <c r="D95" s="78" t="s">
        <v>340</v>
      </c>
      <c r="E95" s="61">
        <v>15500</v>
      </c>
      <c r="F95" s="61">
        <v>15500</v>
      </c>
      <c r="G95" s="59">
        <f t="shared" si="2"/>
        <v>775000</v>
      </c>
      <c r="H95" s="59">
        <f t="shared" si="3"/>
        <v>775000</v>
      </c>
      <c r="I95" s="44" t="s">
        <v>227</v>
      </c>
      <c r="J95" s="44" t="s">
        <v>227</v>
      </c>
      <c r="K95" s="47"/>
      <c r="L95" s="65">
        <v>50</v>
      </c>
    </row>
    <row r="96" spans="2:12" s="37" customFormat="1" ht="36" customHeight="1">
      <c r="B96" s="62">
        <v>84</v>
      </c>
      <c r="C96" s="82" t="s">
        <v>330</v>
      </c>
      <c r="D96" s="76" t="s">
        <v>340</v>
      </c>
      <c r="E96" s="83">
        <v>200</v>
      </c>
      <c r="F96" s="83">
        <v>200</v>
      </c>
      <c r="G96" s="59">
        <f t="shared" si="2"/>
        <v>13000</v>
      </c>
      <c r="H96" s="59">
        <f t="shared" si="3"/>
        <v>13000</v>
      </c>
      <c r="I96" s="44" t="s">
        <v>227</v>
      </c>
      <c r="J96" s="44" t="s">
        <v>227</v>
      </c>
      <c r="K96" s="48"/>
      <c r="L96" s="64">
        <v>65</v>
      </c>
    </row>
    <row r="97" spans="2:12" s="37" customFormat="1" ht="36" customHeight="1">
      <c r="B97" s="62">
        <v>85</v>
      </c>
      <c r="C97" s="82" t="s">
        <v>331</v>
      </c>
      <c r="D97" s="76" t="s">
        <v>340</v>
      </c>
      <c r="E97" s="83">
        <v>13000</v>
      </c>
      <c r="F97" s="83">
        <v>13000</v>
      </c>
      <c r="G97" s="59">
        <f t="shared" si="2"/>
        <v>143000</v>
      </c>
      <c r="H97" s="59">
        <f t="shared" si="3"/>
        <v>143000</v>
      </c>
      <c r="I97" s="44" t="s">
        <v>227</v>
      </c>
      <c r="J97" s="44" t="s">
        <v>227</v>
      </c>
      <c r="K97" s="48"/>
      <c r="L97" s="64">
        <v>11</v>
      </c>
    </row>
    <row r="98" spans="2:12" ht="10.5" customHeight="1">
      <c r="B98" s="173"/>
      <c r="C98" s="174"/>
      <c r="D98" s="174"/>
      <c r="E98" s="174"/>
      <c r="F98" s="173"/>
      <c r="G98" s="173"/>
      <c r="H98" s="173"/>
      <c r="I98" s="174"/>
      <c r="J98" s="173"/>
    </row>
    <row r="99" spans="2:12" ht="13.5" customHeight="1">
      <c r="B99" s="105" t="s">
        <v>11</v>
      </c>
      <c r="C99" s="106"/>
      <c r="D99" s="106"/>
      <c r="E99" s="106"/>
      <c r="F99" s="107"/>
      <c r="G99" s="120" t="s">
        <v>12</v>
      </c>
      <c r="H99" s="100"/>
      <c r="I99" s="100"/>
      <c r="J99" s="101"/>
    </row>
    <row r="100" spans="2:12" ht="10.5" customHeight="1">
      <c r="B100" s="102"/>
      <c r="C100" s="103"/>
      <c r="D100" s="103"/>
      <c r="E100" s="103"/>
      <c r="F100" s="103"/>
      <c r="G100" s="103"/>
      <c r="H100" s="103"/>
      <c r="I100" s="103"/>
      <c r="J100" s="104"/>
    </row>
    <row r="101" spans="2:12" ht="13.5" customHeight="1">
      <c r="B101" s="110" t="s">
        <v>13</v>
      </c>
      <c r="C101" s="111"/>
      <c r="D101" s="111"/>
      <c r="E101" s="111"/>
      <c r="F101" s="111"/>
      <c r="G101" s="111"/>
      <c r="H101" s="111"/>
      <c r="I101" s="111"/>
      <c r="J101" s="112"/>
    </row>
    <row r="102" spans="2:12" ht="13.5" customHeight="1">
      <c r="B102" s="168" t="s">
        <v>14</v>
      </c>
      <c r="C102" s="168"/>
      <c r="D102" s="168" t="s">
        <v>15</v>
      </c>
      <c r="E102" s="168"/>
      <c r="F102" s="16" t="s">
        <v>16</v>
      </c>
      <c r="G102" s="16" t="s">
        <v>17</v>
      </c>
      <c r="H102" s="28" t="s">
        <v>18</v>
      </c>
      <c r="I102" s="166" t="s">
        <v>19</v>
      </c>
      <c r="J102" s="167"/>
    </row>
    <row r="103" spans="2:12" ht="13.5" customHeight="1">
      <c r="B103" s="169" t="s">
        <v>109</v>
      </c>
      <c r="C103" s="170"/>
      <c r="D103" s="169" t="s">
        <v>54</v>
      </c>
      <c r="E103" s="170"/>
      <c r="F103" s="34" t="s">
        <v>54</v>
      </c>
      <c r="G103" s="34" t="s">
        <v>54</v>
      </c>
      <c r="H103" s="33" t="s">
        <v>55</v>
      </c>
      <c r="I103" s="166"/>
      <c r="J103" s="167"/>
    </row>
    <row r="104" spans="2:12" ht="11.25" customHeight="1">
      <c r="B104" s="102"/>
      <c r="C104" s="103"/>
      <c r="D104" s="103"/>
      <c r="E104" s="103"/>
      <c r="F104" s="103"/>
      <c r="G104" s="103"/>
      <c r="H104" s="103"/>
      <c r="I104" s="103"/>
      <c r="J104" s="104"/>
    </row>
    <row r="105" spans="2:12" ht="13.5" customHeight="1">
      <c r="B105" s="159" t="s">
        <v>20</v>
      </c>
      <c r="C105" s="159"/>
      <c r="D105" s="159"/>
      <c r="E105" s="159"/>
      <c r="F105" s="159"/>
      <c r="G105" s="155" t="s">
        <v>231</v>
      </c>
      <c r="H105" s="155"/>
      <c r="I105" s="155"/>
      <c r="J105" s="155"/>
    </row>
    <row r="106" spans="2:12" ht="13.5" customHeight="1">
      <c r="B106" s="160" t="s">
        <v>71</v>
      </c>
      <c r="C106" s="144"/>
      <c r="D106" s="144"/>
      <c r="E106" s="144"/>
      <c r="F106" s="144"/>
      <c r="G106" s="156"/>
      <c r="H106" s="157"/>
      <c r="I106" s="157"/>
      <c r="J106" s="158"/>
    </row>
    <row r="107" spans="2:12" ht="24" customHeight="1">
      <c r="B107" s="160" t="s">
        <v>23</v>
      </c>
      <c r="C107" s="144"/>
      <c r="D107" s="144"/>
      <c r="E107" s="144"/>
      <c r="F107" s="182"/>
      <c r="G107" s="25"/>
      <c r="H107" s="3" t="s">
        <v>21</v>
      </c>
      <c r="I107" s="162" t="s">
        <v>22</v>
      </c>
      <c r="J107" s="163"/>
    </row>
    <row r="108" spans="2:12" ht="15" customHeight="1">
      <c r="B108" s="183"/>
      <c r="C108" s="145"/>
      <c r="D108" s="145"/>
      <c r="E108" s="145"/>
      <c r="F108" s="184"/>
      <c r="G108" s="26">
        <v>1</v>
      </c>
      <c r="H108" s="7"/>
      <c r="I108" s="164"/>
      <c r="J108" s="165"/>
    </row>
    <row r="109" spans="2:12" ht="12.75" customHeight="1">
      <c r="B109" s="102"/>
      <c r="C109" s="103"/>
      <c r="D109" s="103"/>
      <c r="E109" s="103"/>
      <c r="F109" s="103"/>
      <c r="G109" s="103"/>
      <c r="H109" s="103"/>
      <c r="I109" s="103"/>
      <c r="J109" s="104"/>
    </row>
    <row r="110" spans="2:12" ht="15" customHeight="1">
      <c r="B110" s="180" t="s">
        <v>24</v>
      </c>
      <c r="C110" s="187" t="s">
        <v>25</v>
      </c>
      <c r="D110" s="188"/>
      <c r="E110" s="191" t="s">
        <v>26</v>
      </c>
      <c r="F110" s="191"/>
      <c r="G110" s="191"/>
      <c r="H110" s="191"/>
      <c r="I110" s="191"/>
      <c r="J110" s="191"/>
    </row>
    <row r="111" spans="2:12" ht="12.75" customHeight="1">
      <c r="B111" s="180"/>
      <c r="C111" s="189"/>
      <c r="D111" s="190"/>
      <c r="E111" s="192" t="s">
        <v>27</v>
      </c>
      <c r="F111" s="193"/>
      <c r="G111" s="193"/>
      <c r="H111" s="193"/>
      <c r="I111" s="193"/>
      <c r="J111" s="194"/>
    </row>
    <row r="112" spans="2:12" ht="12" customHeight="1">
      <c r="B112" s="180"/>
      <c r="C112" s="189"/>
      <c r="D112" s="190"/>
      <c r="E112" s="186" t="s">
        <v>28</v>
      </c>
      <c r="F112" s="186"/>
      <c r="G112" s="185" t="s">
        <v>29</v>
      </c>
      <c r="H112" s="185"/>
      <c r="I112" s="161" t="s">
        <v>30</v>
      </c>
      <c r="J112" s="161"/>
    </row>
    <row r="113" spans="2:11" ht="31.5" customHeight="1">
      <c r="B113" s="181"/>
      <c r="C113" s="189"/>
      <c r="D113" s="190"/>
      <c r="E113" s="22" t="s">
        <v>83</v>
      </c>
      <c r="F113" s="23" t="s">
        <v>0</v>
      </c>
      <c r="G113" s="17" t="s">
        <v>83</v>
      </c>
      <c r="H113" s="18" t="s">
        <v>0</v>
      </c>
      <c r="I113" s="6" t="s">
        <v>83</v>
      </c>
      <c r="J113" s="27" t="s">
        <v>0</v>
      </c>
    </row>
    <row r="114" spans="2:11" s="5" customFormat="1" ht="15" customHeight="1">
      <c r="B114" s="88" t="s">
        <v>31</v>
      </c>
      <c r="C114" s="141" t="s">
        <v>183</v>
      </c>
      <c r="D114" s="141"/>
      <c r="E114" s="60">
        <v>11262.5</v>
      </c>
      <c r="F114" s="60">
        <v>11262.5</v>
      </c>
      <c r="G114" s="30">
        <f t="shared" ref="G114" si="4">SUM(I114-E114)</f>
        <v>2252.5</v>
      </c>
      <c r="H114" s="30">
        <f t="shared" ref="H114" si="5">SUM(J114-F114)</f>
        <v>2252.5</v>
      </c>
      <c r="I114" s="31">
        <f t="shared" ref="I114" si="6">E114*12/10</f>
        <v>13515</v>
      </c>
      <c r="J114" s="31">
        <f t="shared" ref="J114" si="7">F114*12/10</f>
        <v>13515</v>
      </c>
      <c r="K114" s="41"/>
    </row>
    <row r="115" spans="2:11" s="5" customFormat="1" ht="15" customHeight="1">
      <c r="B115" s="88"/>
      <c r="C115" s="141" t="s">
        <v>178</v>
      </c>
      <c r="D115" s="141"/>
      <c r="E115" s="60">
        <v>13750</v>
      </c>
      <c r="F115" s="60">
        <v>13750</v>
      </c>
      <c r="G115" s="30">
        <f t="shared" ref="G115:G178" si="8">SUM(I115-E115)</f>
        <v>2750</v>
      </c>
      <c r="H115" s="30">
        <f t="shared" ref="H115:H178" si="9">SUM(J115-F115)</f>
        <v>2750</v>
      </c>
      <c r="I115" s="31">
        <f t="shared" ref="I115:I178" si="10">E115*12/10</f>
        <v>16500</v>
      </c>
      <c r="J115" s="31">
        <f t="shared" ref="J115:J178" si="11">F115*12/10</f>
        <v>16500</v>
      </c>
      <c r="K115" s="41"/>
    </row>
    <row r="116" spans="2:11" s="5" customFormat="1" ht="15" customHeight="1">
      <c r="B116" s="88"/>
      <c r="C116" s="141" t="s">
        <v>182</v>
      </c>
      <c r="D116" s="141"/>
      <c r="E116" s="60">
        <v>14583.33</v>
      </c>
      <c r="F116" s="60">
        <v>14583.33</v>
      </c>
      <c r="G116" s="30">
        <f t="shared" si="8"/>
        <v>2916.6659999999993</v>
      </c>
      <c r="H116" s="30">
        <f t="shared" si="9"/>
        <v>2916.6659999999993</v>
      </c>
      <c r="I116" s="31">
        <f t="shared" si="10"/>
        <v>17499.995999999999</v>
      </c>
      <c r="J116" s="31">
        <f t="shared" si="11"/>
        <v>17499.995999999999</v>
      </c>
      <c r="K116" s="41"/>
    </row>
    <row r="117" spans="2:11" s="5" customFormat="1" ht="16.5" customHeight="1">
      <c r="B117" s="86" t="s">
        <v>32</v>
      </c>
      <c r="C117" s="141" t="s">
        <v>181</v>
      </c>
      <c r="D117" s="141"/>
      <c r="E117" s="60">
        <v>74000</v>
      </c>
      <c r="F117" s="60">
        <v>74000</v>
      </c>
      <c r="G117" s="30">
        <f t="shared" si="8"/>
        <v>14800</v>
      </c>
      <c r="H117" s="30">
        <f t="shared" si="9"/>
        <v>14800</v>
      </c>
      <c r="I117" s="31">
        <f t="shared" si="10"/>
        <v>88800</v>
      </c>
      <c r="J117" s="31">
        <f t="shared" si="11"/>
        <v>88800</v>
      </c>
      <c r="K117" s="41"/>
    </row>
    <row r="118" spans="2:11" s="5" customFormat="1" ht="16.5" customHeight="1">
      <c r="B118" s="89"/>
      <c r="C118" s="141" t="s">
        <v>182</v>
      </c>
      <c r="D118" s="141"/>
      <c r="E118" s="60">
        <v>84066.67</v>
      </c>
      <c r="F118" s="60">
        <v>84066.67</v>
      </c>
      <c r="G118" s="30">
        <f t="shared" si="8"/>
        <v>16813.334000000003</v>
      </c>
      <c r="H118" s="30">
        <f t="shared" si="9"/>
        <v>16813.334000000003</v>
      </c>
      <c r="I118" s="31">
        <f t="shared" si="10"/>
        <v>100880.004</v>
      </c>
      <c r="J118" s="31">
        <f t="shared" si="11"/>
        <v>100880.004</v>
      </c>
      <c r="K118" s="41"/>
    </row>
    <row r="119" spans="2:11" s="5" customFormat="1" ht="16.5" customHeight="1">
      <c r="B119" s="87"/>
      <c r="C119" s="141" t="s">
        <v>178</v>
      </c>
      <c r="D119" s="141"/>
      <c r="E119" s="60">
        <v>86666.67</v>
      </c>
      <c r="F119" s="60">
        <v>86666.67</v>
      </c>
      <c r="G119" s="30">
        <f t="shared" si="8"/>
        <v>17333.334000000003</v>
      </c>
      <c r="H119" s="30">
        <f t="shared" si="9"/>
        <v>17333.334000000003</v>
      </c>
      <c r="I119" s="31">
        <f t="shared" si="10"/>
        <v>104000.004</v>
      </c>
      <c r="J119" s="31">
        <f t="shared" si="11"/>
        <v>104000.004</v>
      </c>
      <c r="K119" s="41"/>
    </row>
    <row r="120" spans="2:11" s="5" customFormat="1" ht="12.75" customHeight="1">
      <c r="B120" s="88" t="s">
        <v>33</v>
      </c>
      <c r="C120" s="141" t="s">
        <v>182</v>
      </c>
      <c r="D120" s="141"/>
      <c r="E120" s="60">
        <v>58283.33</v>
      </c>
      <c r="F120" s="60">
        <v>58283.33</v>
      </c>
      <c r="G120" s="30">
        <f t="shared" si="8"/>
        <v>11656.669999999998</v>
      </c>
      <c r="H120" s="30">
        <f t="shared" si="9"/>
        <v>11656.669999999998</v>
      </c>
      <c r="I120" s="31">
        <v>69940</v>
      </c>
      <c r="J120" s="31">
        <v>69940</v>
      </c>
      <c r="K120" s="41"/>
    </row>
    <row r="121" spans="2:11" s="5" customFormat="1" ht="12.75" customHeight="1">
      <c r="B121" s="88"/>
      <c r="C121" s="137" t="s">
        <v>232</v>
      </c>
      <c r="D121" s="137"/>
      <c r="E121" s="60">
        <v>58333.33</v>
      </c>
      <c r="F121" s="60">
        <v>58333.33</v>
      </c>
      <c r="G121" s="30">
        <f t="shared" si="8"/>
        <v>11666.665999999997</v>
      </c>
      <c r="H121" s="30">
        <f t="shared" si="9"/>
        <v>11666.665999999997</v>
      </c>
      <c r="I121" s="31">
        <f t="shared" si="10"/>
        <v>69999.995999999999</v>
      </c>
      <c r="J121" s="31">
        <f t="shared" si="11"/>
        <v>69999.995999999999</v>
      </c>
      <c r="K121" s="41"/>
    </row>
    <row r="122" spans="2:11" s="5" customFormat="1" ht="12.75" customHeight="1">
      <c r="B122" s="88"/>
      <c r="C122" s="141" t="s">
        <v>183</v>
      </c>
      <c r="D122" s="141"/>
      <c r="E122" s="60">
        <v>60983.33</v>
      </c>
      <c r="F122" s="60">
        <v>60983.33</v>
      </c>
      <c r="G122" s="30">
        <f t="shared" si="8"/>
        <v>12196.665999999997</v>
      </c>
      <c r="H122" s="30">
        <f t="shared" si="9"/>
        <v>12196.665999999997</v>
      </c>
      <c r="I122" s="31">
        <f t="shared" si="10"/>
        <v>73179.995999999999</v>
      </c>
      <c r="J122" s="31">
        <f t="shared" si="11"/>
        <v>73179.995999999999</v>
      </c>
      <c r="K122" s="41"/>
    </row>
    <row r="123" spans="2:11" s="5" customFormat="1" ht="13.5" customHeight="1">
      <c r="B123" s="86" t="s">
        <v>94</v>
      </c>
      <c r="C123" s="141" t="s">
        <v>181</v>
      </c>
      <c r="D123" s="141"/>
      <c r="E123" s="60">
        <v>16166.67</v>
      </c>
      <c r="F123" s="60">
        <v>16166.67</v>
      </c>
      <c r="G123" s="30">
        <f t="shared" si="8"/>
        <v>3233.33</v>
      </c>
      <c r="H123" s="30">
        <f t="shared" si="9"/>
        <v>3233.33</v>
      </c>
      <c r="I123" s="31">
        <v>19400</v>
      </c>
      <c r="J123" s="31">
        <v>19400</v>
      </c>
      <c r="K123" s="41"/>
    </row>
    <row r="124" spans="2:11" s="5" customFormat="1" ht="13.5" customHeight="1">
      <c r="B124" s="89"/>
      <c r="C124" s="141" t="s">
        <v>178</v>
      </c>
      <c r="D124" s="141"/>
      <c r="E124" s="60">
        <v>18666.669999999998</v>
      </c>
      <c r="F124" s="60">
        <v>18666.669999999998</v>
      </c>
      <c r="G124" s="30">
        <f t="shared" si="8"/>
        <v>3733.3339999999989</v>
      </c>
      <c r="H124" s="30">
        <f t="shared" si="9"/>
        <v>3733.3339999999989</v>
      </c>
      <c r="I124" s="31">
        <f t="shared" si="10"/>
        <v>22400.003999999997</v>
      </c>
      <c r="J124" s="31">
        <f t="shared" si="11"/>
        <v>22400.003999999997</v>
      </c>
      <c r="K124" s="41"/>
    </row>
    <row r="125" spans="2:11" s="5" customFormat="1" ht="13.5" customHeight="1">
      <c r="B125" s="87"/>
      <c r="C125" s="141" t="s">
        <v>182</v>
      </c>
      <c r="D125" s="141"/>
      <c r="E125" s="60">
        <v>18950</v>
      </c>
      <c r="F125" s="60">
        <v>18950</v>
      </c>
      <c r="G125" s="30">
        <f t="shared" si="8"/>
        <v>3790</v>
      </c>
      <c r="H125" s="30">
        <f t="shared" si="9"/>
        <v>3790</v>
      </c>
      <c r="I125" s="31">
        <f t="shared" si="10"/>
        <v>22740</v>
      </c>
      <c r="J125" s="31">
        <f t="shared" si="11"/>
        <v>22740</v>
      </c>
      <c r="K125" s="41"/>
    </row>
    <row r="126" spans="2:11" s="5" customFormat="1" ht="36.75" customHeight="1">
      <c r="B126" s="69" t="s">
        <v>95</v>
      </c>
      <c r="C126" s="141" t="s">
        <v>181</v>
      </c>
      <c r="D126" s="141"/>
      <c r="E126" s="60">
        <v>208333.33</v>
      </c>
      <c r="F126" s="60">
        <v>208333.33</v>
      </c>
      <c r="G126" s="30">
        <f t="shared" si="8"/>
        <v>41666.670000000013</v>
      </c>
      <c r="H126" s="30">
        <f t="shared" si="9"/>
        <v>41666.670000000013</v>
      </c>
      <c r="I126" s="31">
        <v>250000</v>
      </c>
      <c r="J126" s="31">
        <v>250000</v>
      </c>
      <c r="K126" s="41"/>
    </row>
    <row r="127" spans="2:11" s="5" customFormat="1" ht="18" customHeight="1">
      <c r="B127" s="88" t="s">
        <v>96</v>
      </c>
      <c r="C127" s="141" t="s">
        <v>184</v>
      </c>
      <c r="D127" s="141"/>
      <c r="E127" s="60">
        <v>54000</v>
      </c>
      <c r="F127" s="60">
        <v>54000</v>
      </c>
      <c r="G127" s="30">
        <f t="shared" si="8"/>
        <v>10800</v>
      </c>
      <c r="H127" s="30">
        <f t="shared" si="9"/>
        <v>10800</v>
      </c>
      <c r="I127" s="31">
        <f t="shared" si="10"/>
        <v>64800</v>
      </c>
      <c r="J127" s="31">
        <f t="shared" si="11"/>
        <v>64800</v>
      </c>
      <c r="K127" s="41"/>
    </row>
    <row r="128" spans="2:11" s="5" customFormat="1" ht="18" customHeight="1">
      <c r="B128" s="88"/>
      <c r="C128" s="141" t="s">
        <v>182</v>
      </c>
      <c r="D128" s="141"/>
      <c r="E128" s="60">
        <v>59394.5</v>
      </c>
      <c r="F128" s="60">
        <v>59394.5</v>
      </c>
      <c r="G128" s="30">
        <f t="shared" si="8"/>
        <v>11878.899999999994</v>
      </c>
      <c r="H128" s="30">
        <f t="shared" si="9"/>
        <v>11878.899999999994</v>
      </c>
      <c r="I128" s="31">
        <f t="shared" si="10"/>
        <v>71273.399999999994</v>
      </c>
      <c r="J128" s="31">
        <f t="shared" si="11"/>
        <v>71273.399999999994</v>
      </c>
      <c r="K128" s="41"/>
    </row>
    <row r="129" spans="2:11" s="5" customFormat="1" ht="34.5" customHeight="1">
      <c r="B129" s="69" t="s">
        <v>97</v>
      </c>
      <c r="C129" s="141" t="s">
        <v>181</v>
      </c>
      <c r="D129" s="141"/>
      <c r="E129" s="60">
        <v>117375</v>
      </c>
      <c r="F129" s="60">
        <v>117375</v>
      </c>
      <c r="G129" s="30">
        <f t="shared" si="8"/>
        <v>23475</v>
      </c>
      <c r="H129" s="30">
        <f t="shared" si="9"/>
        <v>23475</v>
      </c>
      <c r="I129" s="31">
        <f t="shared" si="10"/>
        <v>140850</v>
      </c>
      <c r="J129" s="31">
        <f t="shared" si="11"/>
        <v>140850</v>
      </c>
      <c r="K129" s="41"/>
    </row>
    <row r="130" spans="2:11" s="5" customFormat="1" ht="15" customHeight="1">
      <c r="B130" s="86" t="s">
        <v>98</v>
      </c>
      <c r="C130" s="141" t="s">
        <v>182</v>
      </c>
      <c r="D130" s="141"/>
      <c r="E130" s="60">
        <v>13650</v>
      </c>
      <c r="F130" s="60">
        <v>13650</v>
      </c>
      <c r="G130" s="30">
        <f t="shared" si="8"/>
        <v>2730</v>
      </c>
      <c r="H130" s="30">
        <f t="shared" si="9"/>
        <v>2730</v>
      </c>
      <c r="I130" s="31">
        <f t="shared" si="10"/>
        <v>16380</v>
      </c>
      <c r="J130" s="31">
        <f t="shared" si="11"/>
        <v>16380</v>
      </c>
      <c r="K130" s="41"/>
    </row>
    <row r="131" spans="2:11" s="5" customFormat="1" ht="15" customHeight="1">
      <c r="B131" s="89"/>
      <c r="C131" s="141" t="s">
        <v>183</v>
      </c>
      <c r="D131" s="141"/>
      <c r="E131" s="60">
        <v>14725</v>
      </c>
      <c r="F131" s="60">
        <v>14725</v>
      </c>
      <c r="G131" s="30">
        <f t="shared" si="8"/>
        <v>2945</v>
      </c>
      <c r="H131" s="30">
        <f t="shared" si="9"/>
        <v>2945</v>
      </c>
      <c r="I131" s="31">
        <f t="shared" si="10"/>
        <v>17670</v>
      </c>
      <c r="J131" s="31">
        <f t="shared" si="11"/>
        <v>17670</v>
      </c>
      <c r="K131" s="41"/>
    </row>
    <row r="132" spans="2:11" s="5" customFormat="1" ht="15" customHeight="1">
      <c r="B132" s="87"/>
      <c r="C132" s="137" t="s">
        <v>232</v>
      </c>
      <c r="D132" s="137"/>
      <c r="E132" s="60">
        <v>15000</v>
      </c>
      <c r="F132" s="60">
        <v>15000</v>
      </c>
      <c r="G132" s="30">
        <f t="shared" si="8"/>
        <v>3000</v>
      </c>
      <c r="H132" s="30">
        <f t="shared" si="9"/>
        <v>3000</v>
      </c>
      <c r="I132" s="31">
        <f t="shared" si="10"/>
        <v>18000</v>
      </c>
      <c r="J132" s="31">
        <f t="shared" si="11"/>
        <v>18000</v>
      </c>
      <c r="K132" s="41"/>
    </row>
    <row r="133" spans="2:11" s="5" customFormat="1" ht="13.5" customHeight="1">
      <c r="B133" s="86" t="s">
        <v>99</v>
      </c>
      <c r="C133" s="141" t="s">
        <v>182</v>
      </c>
      <c r="D133" s="141"/>
      <c r="E133" s="60">
        <v>38750</v>
      </c>
      <c r="F133" s="60">
        <v>38750</v>
      </c>
      <c r="G133" s="30">
        <f t="shared" si="8"/>
        <v>7750</v>
      </c>
      <c r="H133" s="30">
        <f t="shared" si="9"/>
        <v>7750</v>
      </c>
      <c r="I133" s="31">
        <f t="shared" si="10"/>
        <v>46500</v>
      </c>
      <c r="J133" s="31">
        <f t="shared" si="11"/>
        <v>46500</v>
      </c>
      <c r="K133" s="41"/>
    </row>
    <row r="134" spans="2:11" s="5" customFormat="1" ht="13.5" customHeight="1">
      <c r="B134" s="89"/>
      <c r="C134" s="137" t="s">
        <v>232</v>
      </c>
      <c r="D134" s="137"/>
      <c r="E134" s="60">
        <v>38833.33</v>
      </c>
      <c r="F134" s="60">
        <v>38833.33</v>
      </c>
      <c r="G134" s="30">
        <f t="shared" si="8"/>
        <v>7766.6659999999974</v>
      </c>
      <c r="H134" s="30">
        <f t="shared" si="9"/>
        <v>7766.6659999999974</v>
      </c>
      <c r="I134" s="31">
        <f t="shared" si="10"/>
        <v>46599.995999999999</v>
      </c>
      <c r="J134" s="31">
        <f t="shared" si="11"/>
        <v>46599.995999999999</v>
      </c>
      <c r="K134" s="41"/>
    </row>
    <row r="135" spans="2:11" s="5" customFormat="1" ht="13.5" customHeight="1">
      <c r="B135" s="87"/>
      <c r="C135" s="141" t="s">
        <v>183</v>
      </c>
      <c r="D135" s="141"/>
      <c r="E135" s="60">
        <v>39500</v>
      </c>
      <c r="F135" s="60">
        <v>39500</v>
      </c>
      <c r="G135" s="30">
        <f t="shared" si="8"/>
        <v>7900</v>
      </c>
      <c r="H135" s="30">
        <f t="shared" si="9"/>
        <v>7900</v>
      </c>
      <c r="I135" s="31">
        <f t="shared" si="10"/>
        <v>47400</v>
      </c>
      <c r="J135" s="31">
        <f t="shared" si="11"/>
        <v>47400</v>
      </c>
      <c r="K135" s="41"/>
    </row>
    <row r="136" spans="2:11" s="5" customFormat="1" ht="20.25" customHeight="1">
      <c r="B136" s="86" t="s">
        <v>100</v>
      </c>
      <c r="C136" s="141" t="s">
        <v>179</v>
      </c>
      <c r="D136" s="141"/>
      <c r="E136" s="60">
        <v>16500</v>
      </c>
      <c r="F136" s="60">
        <v>16500</v>
      </c>
      <c r="G136" s="30">
        <f t="shared" si="8"/>
        <v>3300</v>
      </c>
      <c r="H136" s="30">
        <f t="shared" si="9"/>
        <v>3300</v>
      </c>
      <c r="I136" s="31">
        <f t="shared" si="10"/>
        <v>19800</v>
      </c>
      <c r="J136" s="31">
        <f t="shared" si="11"/>
        <v>19800</v>
      </c>
      <c r="K136" s="41"/>
    </row>
    <row r="137" spans="2:11" s="5" customFormat="1" ht="20.25" customHeight="1">
      <c r="B137" s="87"/>
      <c r="C137" s="141" t="s">
        <v>178</v>
      </c>
      <c r="D137" s="141"/>
      <c r="E137" s="60">
        <v>16666.669999999998</v>
      </c>
      <c r="F137" s="60">
        <v>16666.669999999998</v>
      </c>
      <c r="G137" s="30">
        <f t="shared" si="8"/>
        <v>3333.3339999999989</v>
      </c>
      <c r="H137" s="30">
        <f t="shared" si="9"/>
        <v>3333.3339999999989</v>
      </c>
      <c r="I137" s="31">
        <f t="shared" si="10"/>
        <v>20000.003999999997</v>
      </c>
      <c r="J137" s="31">
        <f t="shared" si="11"/>
        <v>20000.003999999997</v>
      </c>
      <c r="K137" s="41"/>
    </row>
    <row r="138" spans="2:11" s="5" customFormat="1" ht="20.25" customHeight="1">
      <c r="B138" s="88" t="s">
        <v>101</v>
      </c>
      <c r="C138" s="141" t="s">
        <v>184</v>
      </c>
      <c r="D138" s="141"/>
      <c r="E138" s="60">
        <v>183750</v>
      </c>
      <c r="F138" s="60">
        <v>183750</v>
      </c>
      <c r="G138" s="30">
        <f t="shared" si="8"/>
        <v>36750</v>
      </c>
      <c r="H138" s="30">
        <f t="shared" si="9"/>
        <v>36750</v>
      </c>
      <c r="I138" s="31">
        <f t="shared" si="10"/>
        <v>220500</v>
      </c>
      <c r="J138" s="31">
        <f t="shared" si="11"/>
        <v>220500</v>
      </c>
      <c r="K138" s="41"/>
    </row>
    <row r="139" spans="2:11" s="5" customFormat="1" ht="20.25" customHeight="1">
      <c r="B139" s="88"/>
      <c r="C139" s="137" t="s">
        <v>233</v>
      </c>
      <c r="D139" s="137"/>
      <c r="E139" s="60">
        <v>210000</v>
      </c>
      <c r="F139" s="60">
        <v>210000</v>
      </c>
      <c r="G139" s="30">
        <f t="shared" si="8"/>
        <v>42000</v>
      </c>
      <c r="H139" s="30">
        <f t="shared" si="9"/>
        <v>42000</v>
      </c>
      <c r="I139" s="31">
        <f t="shared" si="10"/>
        <v>252000</v>
      </c>
      <c r="J139" s="31">
        <f t="shared" si="11"/>
        <v>252000</v>
      </c>
      <c r="K139" s="41"/>
    </row>
    <row r="140" spans="2:11" s="5" customFormat="1" ht="20.25" customHeight="1">
      <c r="B140" s="88" t="s">
        <v>102</v>
      </c>
      <c r="C140" s="141" t="s">
        <v>184</v>
      </c>
      <c r="D140" s="141"/>
      <c r="E140" s="60">
        <v>268400</v>
      </c>
      <c r="F140" s="60">
        <v>268400</v>
      </c>
      <c r="G140" s="30">
        <f t="shared" si="8"/>
        <v>53680</v>
      </c>
      <c r="H140" s="30">
        <f t="shared" si="9"/>
        <v>53680</v>
      </c>
      <c r="I140" s="31">
        <f t="shared" si="10"/>
        <v>322080</v>
      </c>
      <c r="J140" s="31">
        <f t="shared" si="11"/>
        <v>322080</v>
      </c>
      <c r="K140" s="41"/>
    </row>
    <row r="141" spans="2:11" s="5" customFormat="1" ht="20.25" customHeight="1">
      <c r="B141" s="88"/>
      <c r="C141" s="137" t="s">
        <v>233</v>
      </c>
      <c r="D141" s="137"/>
      <c r="E141" s="60">
        <v>297000</v>
      </c>
      <c r="F141" s="60">
        <v>297000</v>
      </c>
      <c r="G141" s="30">
        <f t="shared" si="8"/>
        <v>59400</v>
      </c>
      <c r="H141" s="30">
        <f t="shared" si="9"/>
        <v>59400</v>
      </c>
      <c r="I141" s="31">
        <f t="shared" si="10"/>
        <v>356400</v>
      </c>
      <c r="J141" s="31">
        <f t="shared" si="11"/>
        <v>356400</v>
      </c>
      <c r="K141" s="41"/>
    </row>
    <row r="142" spans="2:11" s="5" customFormat="1" ht="20.25" customHeight="1">
      <c r="B142" s="88" t="s">
        <v>103</v>
      </c>
      <c r="C142" s="141" t="s">
        <v>184</v>
      </c>
      <c r="D142" s="141"/>
      <c r="E142" s="60">
        <v>23800</v>
      </c>
      <c r="F142" s="60">
        <v>23800</v>
      </c>
      <c r="G142" s="30">
        <f t="shared" si="8"/>
        <v>4760</v>
      </c>
      <c r="H142" s="30">
        <f t="shared" si="9"/>
        <v>4760</v>
      </c>
      <c r="I142" s="31">
        <f t="shared" si="10"/>
        <v>28560</v>
      </c>
      <c r="J142" s="31">
        <f t="shared" si="11"/>
        <v>28560</v>
      </c>
      <c r="K142" s="41"/>
    </row>
    <row r="143" spans="2:11" s="5" customFormat="1" ht="20.25" customHeight="1">
      <c r="B143" s="88"/>
      <c r="C143" s="137" t="s">
        <v>233</v>
      </c>
      <c r="D143" s="137"/>
      <c r="E143" s="60">
        <v>26666.66</v>
      </c>
      <c r="F143" s="60">
        <v>26666.66</v>
      </c>
      <c r="G143" s="30">
        <f t="shared" si="8"/>
        <v>5333.3319999999985</v>
      </c>
      <c r="H143" s="30">
        <f t="shared" si="9"/>
        <v>5333.3319999999985</v>
      </c>
      <c r="I143" s="31">
        <f t="shared" si="10"/>
        <v>31999.991999999998</v>
      </c>
      <c r="J143" s="31">
        <f t="shared" si="11"/>
        <v>31999.991999999998</v>
      </c>
      <c r="K143" s="41"/>
    </row>
    <row r="144" spans="2:11" s="5" customFormat="1" ht="38.25" customHeight="1">
      <c r="B144" s="69" t="s">
        <v>104</v>
      </c>
      <c r="C144" s="141" t="s">
        <v>181</v>
      </c>
      <c r="D144" s="141"/>
      <c r="E144" s="60">
        <v>104333.33</v>
      </c>
      <c r="F144" s="60">
        <v>104333.33</v>
      </c>
      <c r="G144" s="30">
        <f t="shared" si="8"/>
        <v>20866.665999999997</v>
      </c>
      <c r="H144" s="30">
        <f t="shared" si="9"/>
        <v>20866.665999999997</v>
      </c>
      <c r="I144" s="31">
        <f t="shared" si="10"/>
        <v>125199.996</v>
      </c>
      <c r="J144" s="31">
        <f t="shared" si="11"/>
        <v>125199.996</v>
      </c>
      <c r="K144" s="41"/>
    </row>
    <row r="145" spans="2:11" s="5" customFormat="1" ht="38.25" customHeight="1">
      <c r="B145" s="69" t="s">
        <v>105</v>
      </c>
      <c r="C145" s="137" t="s">
        <v>185</v>
      </c>
      <c r="D145" s="137"/>
      <c r="E145" s="60" t="s">
        <v>185</v>
      </c>
      <c r="F145" s="60" t="s">
        <v>185</v>
      </c>
      <c r="G145" s="60" t="s">
        <v>185</v>
      </c>
      <c r="H145" s="60" t="s">
        <v>185</v>
      </c>
      <c r="I145" s="60" t="s">
        <v>185</v>
      </c>
      <c r="J145" s="60" t="s">
        <v>185</v>
      </c>
      <c r="K145" s="41"/>
    </row>
    <row r="146" spans="2:11" s="5" customFormat="1" ht="38.25" customHeight="1">
      <c r="B146" s="69" t="s">
        <v>106</v>
      </c>
      <c r="C146" s="137" t="s">
        <v>233</v>
      </c>
      <c r="D146" s="137"/>
      <c r="E146" s="60">
        <v>128300</v>
      </c>
      <c r="F146" s="60">
        <v>128300</v>
      </c>
      <c r="G146" s="30">
        <f t="shared" si="8"/>
        <v>25660</v>
      </c>
      <c r="H146" s="30">
        <f t="shared" si="9"/>
        <v>25660</v>
      </c>
      <c r="I146" s="31">
        <f t="shared" si="10"/>
        <v>153960</v>
      </c>
      <c r="J146" s="31">
        <f t="shared" si="11"/>
        <v>153960</v>
      </c>
      <c r="K146" s="41"/>
    </row>
    <row r="147" spans="2:11" s="5" customFormat="1" ht="38.25" customHeight="1">
      <c r="B147" s="69" t="s">
        <v>107</v>
      </c>
      <c r="C147" s="141" t="s">
        <v>181</v>
      </c>
      <c r="D147" s="141"/>
      <c r="E147" s="60">
        <v>91666.67</v>
      </c>
      <c r="F147" s="60">
        <v>91666.67</v>
      </c>
      <c r="G147" s="30">
        <f t="shared" si="8"/>
        <v>18333.330000000002</v>
      </c>
      <c r="H147" s="30">
        <f t="shared" si="9"/>
        <v>18333.330000000002</v>
      </c>
      <c r="I147" s="31">
        <v>110000</v>
      </c>
      <c r="J147" s="31">
        <v>110000</v>
      </c>
      <c r="K147" s="41"/>
    </row>
    <row r="148" spans="2:11" s="5" customFormat="1" ht="19.5" customHeight="1">
      <c r="B148" s="88" t="s">
        <v>108</v>
      </c>
      <c r="C148" s="141" t="s">
        <v>184</v>
      </c>
      <c r="D148" s="141"/>
      <c r="E148" s="60">
        <v>183000</v>
      </c>
      <c r="F148" s="60">
        <v>183000</v>
      </c>
      <c r="G148" s="30">
        <f t="shared" si="8"/>
        <v>36600</v>
      </c>
      <c r="H148" s="30">
        <f t="shared" si="9"/>
        <v>36600</v>
      </c>
      <c r="I148" s="31">
        <f t="shared" si="10"/>
        <v>219600</v>
      </c>
      <c r="J148" s="31">
        <f t="shared" si="11"/>
        <v>219600</v>
      </c>
      <c r="K148" s="41"/>
    </row>
    <row r="149" spans="2:11" s="5" customFormat="1" ht="19.5" customHeight="1">
      <c r="B149" s="88"/>
      <c r="C149" s="137" t="s">
        <v>233</v>
      </c>
      <c r="D149" s="137"/>
      <c r="E149" s="60">
        <v>202500</v>
      </c>
      <c r="F149" s="60">
        <v>202500</v>
      </c>
      <c r="G149" s="30">
        <f t="shared" si="8"/>
        <v>40500</v>
      </c>
      <c r="H149" s="30">
        <f t="shared" si="9"/>
        <v>40500</v>
      </c>
      <c r="I149" s="31">
        <f t="shared" si="10"/>
        <v>243000</v>
      </c>
      <c r="J149" s="31">
        <f t="shared" si="11"/>
        <v>243000</v>
      </c>
      <c r="K149" s="41"/>
    </row>
    <row r="150" spans="2:11" s="5" customFormat="1" ht="39.75" customHeight="1">
      <c r="B150" s="69" t="s">
        <v>110</v>
      </c>
      <c r="C150" s="137" t="s">
        <v>185</v>
      </c>
      <c r="D150" s="137"/>
      <c r="E150" s="60" t="s">
        <v>185</v>
      </c>
      <c r="F150" s="60" t="s">
        <v>185</v>
      </c>
      <c r="G150" s="60" t="s">
        <v>185</v>
      </c>
      <c r="H150" s="60" t="s">
        <v>185</v>
      </c>
      <c r="I150" s="60" t="s">
        <v>185</v>
      </c>
      <c r="J150" s="60" t="s">
        <v>185</v>
      </c>
      <c r="K150" s="41"/>
    </row>
    <row r="151" spans="2:11" s="5" customFormat="1" ht="43.5" customHeight="1">
      <c r="B151" s="69" t="s">
        <v>111</v>
      </c>
      <c r="C151" s="141" t="s">
        <v>182</v>
      </c>
      <c r="D151" s="141"/>
      <c r="E151" s="60">
        <v>63700.33</v>
      </c>
      <c r="F151" s="60">
        <v>63700.33</v>
      </c>
      <c r="G151" s="30">
        <f t="shared" si="8"/>
        <v>12740.069999999992</v>
      </c>
      <c r="H151" s="30">
        <f t="shared" si="9"/>
        <v>12740.069999999992</v>
      </c>
      <c r="I151" s="31">
        <v>76440.399999999994</v>
      </c>
      <c r="J151" s="31">
        <v>76440.399999999994</v>
      </c>
      <c r="K151" s="41"/>
    </row>
    <row r="152" spans="2:11" s="5" customFormat="1" ht="40.5" customHeight="1">
      <c r="B152" s="69" t="s">
        <v>112</v>
      </c>
      <c r="C152" s="137" t="s">
        <v>185</v>
      </c>
      <c r="D152" s="137"/>
      <c r="E152" s="60" t="s">
        <v>185</v>
      </c>
      <c r="F152" s="60" t="s">
        <v>185</v>
      </c>
      <c r="G152" s="60" t="s">
        <v>185</v>
      </c>
      <c r="H152" s="60" t="s">
        <v>185</v>
      </c>
      <c r="I152" s="60" t="s">
        <v>185</v>
      </c>
      <c r="J152" s="60" t="s">
        <v>185</v>
      </c>
      <c r="K152" s="41"/>
    </row>
    <row r="153" spans="2:11" s="5" customFormat="1" ht="41.25" customHeight="1">
      <c r="B153" s="69" t="s">
        <v>113</v>
      </c>
      <c r="C153" s="141" t="s">
        <v>182</v>
      </c>
      <c r="D153" s="141"/>
      <c r="E153" s="60">
        <v>30476.25</v>
      </c>
      <c r="F153" s="60">
        <v>30476.25</v>
      </c>
      <c r="G153" s="30">
        <f t="shared" si="8"/>
        <v>6095.25</v>
      </c>
      <c r="H153" s="30">
        <f t="shared" si="9"/>
        <v>6095.25</v>
      </c>
      <c r="I153" s="31">
        <f t="shared" si="10"/>
        <v>36571.5</v>
      </c>
      <c r="J153" s="31">
        <f t="shared" si="11"/>
        <v>36571.5</v>
      </c>
      <c r="K153" s="41"/>
    </row>
    <row r="154" spans="2:11" s="5" customFormat="1" ht="22.5" customHeight="1">
      <c r="B154" s="88" t="s">
        <v>114</v>
      </c>
      <c r="C154" s="141" t="s">
        <v>178</v>
      </c>
      <c r="D154" s="141"/>
      <c r="E154" s="60">
        <v>32666.67</v>
      </c>
      <c r="F154" s="60">
        <v>32666.67</v>
      </c>
      <c r="G154" s="30">
        <f t="shared" si="8"/>
        <v>6533.3300000000017</v>
      </c>
      <c r="H154" s="30">
        <f t="shared" si="9"/>
        <v>6533.3300000000017</v>
      </c>
      <c r="I154" s="31">
        <v>39200</v>
      </c>
      <c r="J154" s="31">
        <v>39200</v>
      </c>
      <c r="K154" s="41"/>
    </row>
    <row r="155" spans="2:11" s="5" customFormat="1" ht="22.5" customHeight="1">
      <c r="B155" s="88"/>
      <c r="C155" s="141" t="s">
        <v>182</v>
      </c>
      <c r="D155" s="141"/>
      <c r="E155" s="60">
        <v>34160</v>
      </c>
      <c r="F155" s="60">
        <v>34160</v>
      </c>
      <c r="G155" s="30">
        <f t="shared" si="8"/>
        <v>6832</v>
      </c>
      <c r="H155" s="30">
        <f t="shared" si="9"/>
        <v>6832</v>
      </c>
      <c r="I155" s="31">
        <f t="shared" si="10"/>
        <v>40992</v>
      </c>
      <c r="J155" s="31">
        <f t="shared" si="11"/>
        <v>40992</v>
      </c>
      <c r="K155" s="41"/>
    </row>
    <row r="156" spans="2:11" s="5" customFormat="1" ht="39" customHeight="1">
      <c r="B156" s="66" t="s">
        <v>115</v>
      </c>
      <c r="C156" s="137" t="s">
        <v>185</v>
      </c>
      <c r="D156" s="137"/>
      <c r="E156" s="60" t="s">
        <v>185</v>
      </c>
      <c r="F156" s="60" t="s">
        <v>185</v>
      </c>
      <c r="G156" s="60" t="s">
        <v>185</v>
      </c>
      <c r="H156" s="60" t="s">
        <v>185</v>
      </c>
      <c r="I156" s="60" t="s">
        <v>185</v>
      </c>
      <c r="J156" s="60" t="s">
        <v>185</v>
      </c>
      <c r="K156" s="41"/>
    </row>
    <row r="157" spans="2:11" s="5" customFormat="1" ht="39" customHeight="1">
      <c r="B157" s="69" t="s">
        <v>116</v>
      </c>
      <c r="C157" s="137" t="s">
        <v>185</v>
      </c>
      <c r="D157" s="137"/>
      <c r="E157" s="60" t="s">
        <v>185</v>
      </c>
      <c r="F157" s="60" t="s">
        <v>185</v>
      </c>
      <c r="G157" s="60" t="s">
        <v>185</v>
      </c>
      <c r="H157" s="60" t="s">
        <v>185</v>
      </c>
      <c r="I157" s="60" t="s">
        <v>185</v>
      </c>
      <c r="J157" s="60" t="s">
        <v>185</v>
      </c>
      <c r="K157" s="41"/>
    </row>
    <row r="158" spans="2:11" s="5" customFormat="1" ht="39" customHeight="1">
      <c r="B158" s="69" t="s">
        <v>117</v>
      </c>
      <c r="C158" s="137" t="s">
        <v>233</v>
      </c>
      <c r="D158" s="137"/>
      <c r="E158" s="60">
        <v>29400</v>
      </c>
      <c r="F158" s="60">
        <v>29400</v>
      </c>
      <c r="G158" s="30">
        <f t="shared" si="8"/>
        <v>5880</v>
      </c>
      <c r="H158" s="30">
        <f t="shared" si="9"/>
        <v>5880</v>
      </c>
      <c r="I158" s="31">
        <f t="shared" si="10"/>
        <v>35280</v>
      </c>
      <c r="J158" s="31">
        <f t="shared" si="11"/>
        <v>35280</v>
      </c>
      <c r="K158" s="41"/>
    </row>
    <row r="159" spans="2:11" s="5" customFormat="1" ht="39" customHeight="1">
      <c r="B159" s="69" t="s">
        <v>118</v>
      </c>
      <c r="C159" s="141" t="s">
        <v>179</v>
      </c>
      <c r="D159" s="141"/>
      <c r="E159" s="60">
        <v>272000</v>
      </c>
      <c r="F159" s="60">
        <v>272000</v>
      </c>
      <c r="G159" s="30">
        <f t="shared" si="8"/>
        <v>54400</v>
      </c>
      <c r="H159" s="30">
        <f t="shared" si="9"/>
        <v>54400</v>
      </c>
      <c r="I159" s="31">
        <f t="shared" si="10"/>
        <v>326400</v>
      </c>
      <c r="J159" s="31">
        <f t="shared" si="11"/>
        <v>326400</v>
      </c>
      <c r="K159" s="41"/>
    </row>
    <row r="160" spans="2:11" s="5" customFormat="1" ht="37.5" customHeight="1">
      <c r="B160" s="69" t="s">
        <v>119</v>
      </c>
      <c r="C160" s="141" t="s">
        <v>181</v>
      </c>
      <c r="D160" s="141"/>
      <c r="E160" s="60">
        <v>84500</v>
      </c>
      <c r="F160" s="60">
        <v>84500</v>
      </c>
      <c r="G160" s="30">
        <f t="shared" si="8"/>
        <v>16900</v>
      </c>
      <c r="H160" s="30">
        <f t="shared" si="9"/>
        <v>16900</v>
      </c>
      <c r="I160" s="31">
        <f t="shared" si="10"/>
        <v>101400</v>
      </c>
      <c r="J160" s="31">
        <f t="shared" si="11"/>
        <v>101400</v>
      </c>
      <c r="K160" s="41"/>
    </row>
    <row r="161" spans="2:11" s="5" customFormat="1" ht="37.5" customHeight="1">
      <c r="B161" s="69" t="s">
        <v>120</v>
      </c>
      <c r="C161" s="141" t="s">
        <v>183</v>
      </c>
      <c r="D161" s="141"/>
      <c r="E161" s="60">
        <v>28170</v>
      </c>
      <c r="F161" s="60">
        <v>28170</v>
      </c>
      <c r="G161" s="30">
        <f t="shared" si="8"/>
        <v>5634</v>
      </c>
      <c r="H161" s="30">
        <f t="shared" si="9"/>
        <v>5634</v>
      </c>
      <c r="I161" s="31">
        <f t="shared" si="10"/>
        <v>33804</v>
      </c>
      <c r="J161" s="31">
        <f t="shared" si="11"/>
        <v>33804</v>
      </c>
      <c r="K161" s="41"/>
    </row>
    <row r="162" spans="2:11" s="5" customFormat="1" ht="14.25" customHeight="1">
      <c r="B162" s="88" t="s">
        <v>121</v>
      </c>
      <c r="C162" s="141" t="s">
        <v>179</v>
      </c>
      <c r="D162" s="141"/>
      <c r="E162" s="60">
        <v>299800</v>
      </c>
      <c r="F162" s="60">
        <v>299800</v>
      </c>
      <c r="G162" s="30">
        <f t="shared" si="8"/>
        <v>59960</v>
      </c>
      <c r="H162" s="30">
        <f t="shared" si="9"/>
        <v>59960</v>
      </c>
      <c r="I162" s="31">
        <f t="shared" si="10"/>
        <v>359760</v>
      </c>
      <c r="J162" s="31">
        <f t="shared" si="11"/>
        <v>359760</v>
      </c>
      <c r="K162" s="41"/>
    </row>
    <row r="163" spans="2:11" s="5" customFormat="1" ht="14.25" customHeight="1">
      <c r="B163" s="88"/>
      <c r="C163" s="141" t="s">
        <v>177</v>
      </c>
      <c r="D163" s="141"/>
      <c r="E163" s="60">
        <v>360000</v>
      </c>
      <c r="F163" s="60">
        <v>360000</v>
      </c>
      <c r="G163" s="30">
        <f t="shared" si="8"/>
        <v>72000</v>
      </c>
      <c r="H163" s="30">
        <f t="shared" si="9"/>
        <v>72000</v>
      </c>
      <c r="I163" s="31">
        <f t="shared" si="10"/>
        <v>432000</v>
      </c>
      <c r="J163" s="31">
        <f t="shared" si="11"/>
        <v>432000</v>
      </c>
      <c r="K163" s="41"/>
    </row>
    <row r="164" spans="2:11" s="5" customFormat="1" ht="14.25" customHeight="1">
      <c r="B164" s="88"/>
      <c r="C164" s="141" t="s">
        <v>181</v>
      </c>
      <c r="D164" s="141"/>
      <c r="E164" s="60">
        <v>442000</v>
      </c>
      <c r="F164" s="60">
        <v>442000</v>
      </c>
      <c r="G164" s="30">
        <f t="shared" si="8"/>
        <v>88400</v>
      </c>
      <c r="H164" s="30">
        <f t="shared" si="9"/>
        <v>88400</v>
      </c>
      <c r="I164" s="31">
        <f t="shared" si="10"/>
        <v>530400</v>
      </c>
      <c r="J164" s="31">
        <f t="shared" si="11"/>
        <v>530400</v>
      </c>
      <c r="K164" s="41"/>
    </row>
    <row r="165" spans="2:11" s="5" customFormat="1" ht="20.25" customHeight="1">
      <c r="B165" s="88" t="s">
        <v>122</v>
      </c>
      <c r="C165" s="141" t="s">
        <v>181</v>
      </c>
      <c r="D165" s="141"/>
      <c r="E165" s="60">
        <v>41475</v>
      </c>
      <c r="F165" s="60">
        <v>41475</v>
      </c>
      <c r="G165" s="30">
        <f t="shared" si="8"/>
        <v>8295</v>
      </c>
      <c r="H165" s="30">
        <f t="shared" si="9"/>
        <v>8295</v>
      </c>
      <c r="I165" s="31">
        <f t="shared" si="10"/>
        <v>49770</v>
      </c>
      <c r="J165" s="31">
        <f t="shared" si="11"/>
        <v>49770</v>
      </c>
      <c r="K165" s="41"/>
    </row>
    <row r="166" spans="2:11" s="5" customFormat="1" ht="20.25" customHeight="1">
      <c r="B166" s="88"/>
      <c r="C166" s="141" t="s">
        <v>183</v>
      </c>
      <c r="D166" s="141"/>
      <c r="E166" s="60">
        <v>42468.25</v>
      </c>
      <c r="F166" s="60">
        <v>42468.25</v>
      </c>
      <c r="G166" s="30">
        <f t="shared" si="8"/>
        <v>8493.6500000000015</v>
      </c>
      <c r="H166" s="30">
        <f t="shared" si="9"/>
        <v>8493.6500000000015</v>
      </c>
      <c r="I166" s="31">
        <f t="shared" si="10"/>
        <v>50961.9</v>
      </c>
      <c r="J166" s="31">
        <f t="shared" si="11"/>
        <v>50961.9</v>
      </c>
      <c r="K166" s="41"/>
    </row>
    <row r="167" spans="2:11" s="5" customFormat="1" ht="45" customHeight="1">
      <c r="B167" s="69" t="s">
        <v>123</v>
      </c>
      <c r="C167" s="141" t="s">
        <v>182</v>
      </c>
      <c r="D167" s="141"/>
      <c r="E167" s="60">
        <v>480000</v>
      </c>
      <c r="F167" s="60">
        <v>480000</v>
      </c>
      <c r="G167" s="30">
        <f t="shared" si="8"/>
        <v>96000</v>
      </c>
      <c r="H167" s="30">
        <f t="shared" si="9"/>
        <v>96000</v>
      </c>
      <c r="I167" s="31">
        <f t="shared" si="10"/>
        <v>576000</v>
      </c>
      <c r="J167" s="31">
        <f t="shared" si="11"/>
        <v>576000</v>
      </c>
      <c r="K167" s="41"/>
    </row>
    <row r="168" spans="2:11" s="5" customFormat="1" ht="21.75" customHeight="1">
      <c r="B168" s="86" t="s">
        <v>124</v>
      </c>
      <c r="C168" s="141" t="s">
        <v>181</v>
      </c>
      <c r="D168" s="141"/>
      <c r="E168" s="60">
        <v>66550</v>
      </c>
      <c r="F168" s="60">
        <v>66550</v>
      </c>
      <c r="G168" s="30">
        <f t="shared" si="8"/>
        <v>13310</v>
      </c>
      <c r="H168" s="30">
        <f t="shared" si="9"/>
        <v>13310</v>
      </c>
      <c r="I168" s="31">
        <f t="shared" si="10"/>
        <v>79860</v>
      </c>
      <c r="J168" s="31">
        <f t="shared" si="11"/>
        <v>79860</v>
      </c>
      <c r="K168" s="41"/>
    </row>
    <row r="169" spans="2:11" s="5" customFormat="1" ht="21.75" customHeight="1">
      <c r="B169" s="87"/>
      <c r="C169" s="141" t="s">
        <v>178</v>
      </c>
      <c r="D169" s="141"/>
      <c r="E169" s="60">
        <v>69666.67</v>
      </c>
      <c r="F169" s="60">
        <v>69666.67</v>
      </c>
      <c r="G169" s="30">
        <f t="shared" si="8"/>
        <v>13933.334000000003</v>
      </c>
      <c r="H169" s="30">
        <f t="shared" si="9"/>
        <v>13933.334000000003</v>
      </c>
      <c r="I169" s="31">
        <f t="shared" si="10"/>
        <v>83600.004000000001</v>
      </c>
      <c r="J169" s="31">
        <f t="shared" si="11"/>
        <v>83600.004000000001</v>
      </c>
      <c r="K169" s="41"/>
    </row>
    <row r="170" spans="2:11" s="5" customFormat="1" ht="16.5" customHeight="1">
      <c r="B170" s="86" t="s">
        <v>125</v>
      </c>
      <c r="C170" s="141" t="s">
        <v>181</v>
      </c>
      <c r="D170" s="141"/>
      <c r="E170" s="60">
        <v>51600</v>
      </c>
      <c r="F170" s="60">
        <v>51600</v>
      </c>
      <c r="G170" s="30">
        <f t="shared" si="8"/>
        <v>10320</v>
      </c>
      <c r="H170" s="30">
        <f t="shared" si="9"/>
        <v>10320</v>
      </c>
      <c r="I170" s="31">
        <f t="shared" si="10"/>
        <v>61920</v>
      </c>
      <c r="J170" s="31">
        <f t="shared" si="11"/>
        <v>61920</v>
      </c>
      <c r="K170" s="41"/>
    </row>
    <row r="171" spans="2:11" s="5" customFormat="1" ht="16.5" customHeight="1">
      <c r="B171" s="89"/>
      <c r="C171" s="141" t="s">
        <v>183</v>
      </c>
      <c r="D171" s="141"/>
      <c r="E171" s="60">
        <v>52850</v>
      </c>
      <c r="F171" s="60">
        <v>52850</v>
      </c>
      <c r="G171" s="30">
        <f t="shared" si="8"/>
        <v>10570</v>
      </c>
      <c r="H171" s="30">
        <f t="shared" si="9"/>
        <v>10570</v>
      </c>
      <c r="I171" s="31">
        <f t="shared" si="10"/>
        <v>63420</v>
      </c>
      <c r="J171" s="31">
        <f t="shared" si="11"/>
        <v>63420</v>
      </c>
      <c r="K171" s="41"/>
    </row>
    <row r="172" spans="2:11" s="5" customFormat="1" ht="16.5" customHeight="1">
      <c r="B172" s="89"/>
      <c r="C172" s="141" t="s">
        <v>182</v>
      </c>
      <c r="D172" s="141"/>
      <c r="E172" s="60">
        <v>53860</v>
      </c>
      <c r="F172" s="60">
        <v>53860</v>
      </c>
      <c r="G172" s="30">
        <f t="shared" si="8"/>
        <v>10772</v>
      </c>
      <c r="H172" s="30">
        <f t="shared" si="9"/>
        <v>10772</v>
      </c>
      <c r="I172" s="31">
        <f t="shared" si="10"/>
        <v>64632</v>
      </c>
      <c r="J172" s="31">
        <f t="shared" si="11"/>
        <v>64632</v>
      </c>
      <c r="K172" s="41"/>
    </row>
    <row r="173" spans="2:11" s="5" customFormat="1" ht="16.5" customHeight="1">
      <c r="B173" s="87"/>
      <c r="C173" s="141" t="s">
        <v>178</v>
      </c>
      <c r="D173" s="141"/>
      <c r="E173" s="60">
        <v>57000</v>
      </c>
      <c r="F173" s="60">
        <v>57000</v>
      </c>
      <c r="G173" s="30">
        <f t="shared" si="8"/>
        <v>11400</v>
      </c>
      <c r="H173" s="30">
        <f t="shared" si="9"/>
        <v>11400</v>
      </c>
      <c r="I173" s="31">
        <f t="shared" si="10"/>
        <v>68400</v>
      </c>
      <c r="J173" s="31">
        <f t="shared" si="11"/>
        <v>68400</v>
      </c>
      <c r="K173" s="41"/>
    </row>
    <row r="174" spans="2:11" s="5" customFormat="1" ht="15" customHeight="1">
      <c r="B174" s="86" t="s">
        <v>126</v>
      </c>
      <c r="C174" s="141" t="s">
        <v>182</v>
      </c>
      <c r="D174" s="141"/>
      <c r="E174" s="60">
        <v>100625</v>
      </c>
      <c r="F174" s="60">
        <v>100625</v>
      </c>
      <c r="G174" s="30">
        <f t="shared" si="8"/>
        <v>20125</v>
      </c>
      <c r="H174" s="30">
        <f t="shared" si="9"/>
        <v>20125</v>
      </c>
      <c r="I174" s="31">
        <f t="shared" si="10"/>
        <v>120750</v>
      </c>
      <c r="J174" s="31">
        <f t="shared" si="11"/>
        <v>120750</v>
      </c>
      <c r="K174" s="41"/>
    </row>
    <row r="175" spans="2:11" s="5" customFormat="1" ht="15" customHeight="1">
      <c r="B175" s="89"/>
      <c r="C175" s="141" t="s">
        <v>183</v>
      </c>
      <c r="D175" s="141"/>
      <c r="E175" s="60">
        <v>101100</v>
      </c>
      <c r="F175" s="60">
        <v>101100</v>
      </c>
      <c r="G175" s="30">
        <f t="shared" si="8"/>
        <v>20220</v>
      </c>
      <c r="H175" s="30">
        <f t="shared" si="9"/>
        <v>20220</v>
      </c>
      <c r="I175" s="31">
        <f t="shared" si="10"/>
        <v>121320</v>
      </c>
      <c r="J175" s="31">
        <f t="shared" si="11"/>
        <v>121320</v>
      </c>
      <c r="K175" s="41"/>
    </row>
    <row r="176" spans="2:11" s="5" customFormat="1" ht="15" customHeight="1">
      <c r="B176" s="87"/>
      <c r="C176" s="141" t="s">
        <v>178</v>
      </c>
      <c r="D176" s="141"/>
      <c r="E176" s="60">
        <v>106250</v>
      </c>
      <c r="F176" s="60">
        <v>106250</v>
      </c>
      <c r="G176" s="30">
        <f t="shared" si="8"/>
        <v>21250</v>
      </c>
      <c r="H176" s="30">
        <f t="shared" si="9"/>
        <v>21250</v>
      </c>
      <c r="I176" s="31">
        <f t="shared" si="10"/>
        <v>127500</v>
      </c>
      <c r="J176" s="31">
        <f t="shared" si="11"/>
        <v>127500</v>
      </c>
      <c r="K176" s="41"/>
    </row>
    <row r="177" spans="2:11" s="5" customFormat="1" ht="15" customHeight="1">
      <c r="B177" s="119" t="s">
        <v>127</v>
      </c>
      <c r="C177" s="141" t="s">
        <v>182</v>
      </c>
      <c r="D177" s="141"/>
      <c r="E177" s="60">
        <v>562500</v>
      </c>
      <c r="F177" s="60">
        <v>562500</v>
      </c>
      <c r="G177" s="30">
        <f t="shared" si="8"/>
        <v>112500</v>
      </c>
      <c r="H177" s="30">
        <f t="shared" si="9"/>
        <v>112500</v>
      </c>
      <c r="I177" s="31">
        <f t="shared" si="10"/>
        <v>675000</v>
      </c>
      <c r="J177" s="31">
        <f t="shared" si="11"/>
        <v>675000</v>
      </c>
      <c r="K177" s="41"/>
    </row>
    <row r="178" spans="2:11" s="5" customFormat="1" ht="15" customHeight="1">
      <c r="B178" s="119"/>
      <c r="C178" s="141" t="s">
        <v>183</v>
      </c>
      <c r="D178" s="141"/>
      <c r="E178" s="60">
        <v>620875</v>
      </c>
      <c r="F178" s="60">
        <v>620875</v>
      </c>
      <c r="G178" s="30">
        <f t="shared" si="8"/>
        <v>124175</v>
      </c>
      <c r="H178" s="30">
        <f t="shared" si="9"/>
        <v>124175</v>
      </c>
      <c r="I178" s="31">
        <f t="shared" si="10"/>
        <v>745050</v>
      </c>
      <c r="J178" s="31">
        <f t="shared" si="11"/>
        <v>745050</v>
      </c>
      <c r="K178" s="41"/>
    </row>
    <row r="179" spans="2:11" s="5" customFormat="1" ht="15" customHeight="1">
      <c r="B179" s="119"/>
      <c r="C179" s="141" t="s">
        <v>178</v>
      </c>
      <c r="D179" s="141"/>
      <c r="E179" s="60">
        <v>1162500</v>
      </c>
      <c r="F179" s="60">
        <v>1162500</v>
      </c>
      <c r="G179" s="30">
        <f t="shared" ref="G179:G240" si="12">SUM(I179-E179)</f>
        <v>232500</v>
      </c>
      <c r="H179" s="30">
        <f t="shared" ref="H179:H240" si="13">SUM(J179-F179)</f>
        <v>232500</v>
      </c>
      <c r="I179" s="31">
        <f t="shared" ref="I179:I239" si="14">E179*12/10</f>
        <v>1395000</v>
      </c>
      <c r="J179" s="31">
        <f t="shared" ref="J179:J239" si="15">F179*12/10</f>
        <v>1395000</v>
      </c>
      <c r="K179" s="41"/>
    </row>
    <row r="180" spans="2:11" s="5" customFormat="1" ht="13.5" customHeight="1">
      <c r="B180" s="86" t="s">
        <v>128</v>
      </c>
      <c r="C180" s="141" t="s">
        <v>181</v>
      </c>
      <c r="D180" s="141"/>
      <c r="E180" s="60">
        <v>60800</v>
      </c>
      <c r="F180" s="60">
        <v>60800</v>
      </c>
      <c r="G180" s="30">
        <f t="shared" si="12"/>
        <v>12160</v>
      </c>
      <c r="H180" s="30">
        <f t="shared" si="13"/>
        <v>12160</v>
      </c>
      <c r="I180" s="31">
        <f t="shared" si="14"/>
        <v>72960</v>
      </c>
      <c r="J180" s="31">
        <f t="shared" si="15"/>
        <v>72960</v>
      </c>
      <c r="K180" s="41"/>
    </row>
    <row r="181" spans="2:11" s="5" customFormat="1" ht="13.5" customHeight="1">
      <c r="B181" s="89"/>
      <c r="C181" s="141" t="s">
        <v>182</v>
      </c>
      <c r="D181" s="141"/>
      <c r="E181" s="60">
        <v>60840</v>
      </c>
      <c r="F181" s="60">
        <v>60840</v>
      </c>
      <c r="G181" s="30">
        <f t="shared" si="12"/>
        <v>12168</v>
      </c>
      <c r="H181" s="30">
        <f t="shared" si="13"/>
        <v>12168</v>
      </c>
      <c r="I181" s="31">
        <f t="shared" si="14"/>
        <v>73008</v>
      </c>
      <c r="J181" s="31">
        <f t="shared" si="15"/>
        <v>73008</v>
      </c>
      <c r="K181" s="41"/>
    </row>
    <row r="182" spans="2:11" s="5" customFormat="1" ht="13.5" customHeight="1">
      <c r="B182" s="89"/>
      <c r="C182" s="141" t="s">
        <v>178</v>
      </c>
      <c r="D182" s="141"/>
      <c r="E182" s="60">
        <v>62000</v>
      </c>
      <c r="F182" s="60">
        <v>62000</v>
      </c>
      <c r="G182" s="30">
        <f t="shared" si="12"/>
        <v>12400</v>
      </c>
      <c r="H182" s="30">
        <f t="shared" si="13"/>
        <v>12400</v>
      </c>
      <c r="I182" s="31">
        <f t="shared" si="14"/>
        <v>74400</v>
      </c>
      <c r="J182" s="31">
        <f t="shared" si="15"/>
        <v>74400</v>
      </c>
      <c r="K182" s="41"/>
    </row>
    <row r="183" spans="2:11" s="5" customFormat="1" ht="13.5" customHeight="1">
      <c r="B183" s="87"/>
      <c r="C183" s="141" t="s">
        <v>183</v>
      </c>
      <c r="D183" s="141"/>
      <c r="E183" s="60">
        <v>62760</v>
      </c>
      <c r="F183" s="60">
        <v>62760</v>
      </c>
      <c r="G183" s="30">
        <f t="shared" si="12"/>
        <v>12552</v>
      </c>
      <c r="H183" s="30">
        <f t="shared" si="13"/>
        <v>12552</v>
      </c>
      <c r="I183" s="31">
        <f t="shared" si="14"/>
        <v>75312</v>
      </c>
      <c r="J183" s="31">
        <f t="shared" si="15"/>
        <v>75312</v>
      </c>
      <c r="K183" s="41"/>
    </row>
    <row r="184" spans="2:11" s="5" customFormat="1" ht="40.5" customHeight="1">
      <c r="B184" s="69" t="s">
        <v>129</v>
      </c>
      <c r="C184" s="141" t="s">
        <v>182</v>
      </c>
      <c r="D184" s="141"/>
      <c r="E184" s="60">
        <v>32333.33</v>
      </c>
      <c r="F184" s="60">
        <v>32333.33</v>
      </c>
      <c r="G184" s="30">
        <f t="shared" si="12"/>
        <v>6466.6659999999974</v>
      </c>
      <c r="H184" s="30">
        <f t="shared" si="13"/>
        <v>6466.6659999999974</v>
      </c>
      <c r="I184" s="31">
        <f t="shared" si="14"/>
        <v>38799.995999999999</v>
      </c>
      <c r="J184" s="31">
        <f t="shared" si="15"/>
        <v>38799.995999999999</v>
      </c>
      <c r="K184" s="41"/>
    </row>
    <row r="185" spans="2:11" s="5" customFormat="1" ht="34.5" customHeight="1">
      <c r="B185" s="69" t="s">
        <v>130</v>
      </c>
      <c r="C185" s="141" t="s">
        <v>182</v>
      </c>
      <c r="D185" s="141"/>
      <c r="E185" s="60">
        <v>73750</v>
      </c>
      <c r="F185" s="60">
        <v>73750</v>
      </c>
      <c r="G185" s="30">
        <f t="shared" si="12"/>
        <v>14750</v>
      </c>
      <c r="H185" s="30">
        <f t="shared" si="13"/>
        <v>14750</v>
      </c>
      <c r="I185" s="31">
        <f t="shared" si="14"/>
        <v>88500</v>
      </c>
      <c r="J185" s="31">
        <f t="shared" si="15"/>
        <v>88500</v>
      </c>
      <c r="K185" s="41"/>
    </row>
    <row r="186" spans="2:11" s="5" customFormat="1" ht="15.75" customHeight="1">
      <c r="B186" s="86" t="s">
        <v>131</v>
      </c>
      <c r="C186" s="141" t="s">
        <v>181</v>
      </c>
      <c r="D186" s="141"/>
      <c r="E186" s="60">
        <v>9600</v>
      </c>
      <c r="F186" s="60">
        <v>9600</v>
      </c>
      <c r="G186" s="30">
        <f t="shared" si="12"/>
        <v>1920</v>
      </c>
      <c r="H186" s="30">
        <f t="shared" si="13"/>
        <v>1920</v>
      </c>
      <c r="I186" s="31">
        <f t="shared" si="14"/>
        <v>11520</v>
      </c>
      <c r="J186" s="31">
        <f t="shared" si="15"/>
        <v>11520</v>
      </c>
      <c r="K186" s="41"/>
    </row>
    <row r="187" spans="2:11" s="5" customFormat="1" ht="15.75" customHeight="1">
      <c r="B187" s="89"/>
      <c r="C187" s="141" t="s">
        <v>178</v>
      </c>
      <c r="D187" s="141"/>
      <c r="E187" s="60">
        <v>17500</v>
      </c>
      <c r="F187" s="60">
        <v>17500</v>
      </c>
      <c r="G187" s="30">
        <f t="shared" si="12"/>
        <v>3500</v>
      </c>
      <c r="H187" s="30">
        <f t="shared" si="13"/>
        <v>3500</v>
      </c>
      <c r="I187" s="31">
        <f t="shared" si="14"/>
        <v>21000</v>
      </c>
      <c r="J187" s="31">
        <f t="shared" si="15"/>
        <v>21000</v>
      </c>
      <c r="K187" s="41"/>
    </row>
    <row r="188" spans="2:11" s="5" customFormat="1" ht="15.75" customHeight="1">
      <c r="B188" s="87"/>
      <c r="C188" s="141" t="s">
        <v>183</v>
      </c>
      <c r="D188" s="141"/>
      <c r="E188" s="60">
        <v>17850</v>
      </c>
      <c r="F188" s="60">
        <v>17850</v>
      </c>
      <c r="G188" s="30">
        <f t="shared" si="12"/>
        <v>3570</v>
      </c>
      <c r="H188" s="30">
        <f t="shared" si="13"/>
        <v>3570</v>
      </c>
      <c r="I188" s="31">
        <f t="shared" si="14"/>
        <v>21420</v>
      </c>
      <c r="J188" s="31">
        <f t="shared" si="15"/>
        <v>21420</v>
      </c>
      <c r="K188" s="41"/>
    </row>
    <row r="189" spans="2:11" s="5" customFormat="1" ht="38.25" customHeight="1">
      <c r="B189" s="69" t="s">
        <v>132</v>
      </c>
      <c r="C189" s="141" t="s">
        <v>181</v>
      </c>
      <c r="D189" s="141"/>
      <c r="E189" s="60">
        <v>4733.33</v>
      </c>
      <c r="F189" s="60">
        <v>4733.33</v>
      </c>
      <c r="G189" s="30">
        <f t="shared" si="12"/>
        <v>946.67000000000007</v>
      </c>
      <c r="H189" s="30">
        <f t="shared" si="13"/>
        <v>946.67000000000007</v>
      </c>
      <c r="I189" s="31">
        <v>5680</v>
      </c>
      <c r="J189" s="31">
        <v>5680</v>
      </c>
      <c r="K189" s="41"/>
    </row>
    <row r="190" spans="2:11" s="5" customFormat="1" ht="14.25" customHeight="1">
      <c r="B190" s="88" t="s">
        <v>133</v>
      </c>
      <c r="C190" s="141" t="s">
        <v>182</v>
      </c>
      <c r="D190" s="141"/>
      <c r="E190" s="60">
        <v>95000</v>
      </c>
      <c r="F190" s="60">
        <v>95000</v>
      </c>
      <c r="G190" s="30">
        <f t="shared" si="12"/>
        <v>19000</v>
      </c>
      <c r="H190" s="30">
        <f t="shared" si="13"/>
        <v>19000</v>
      </c>
      <c r="I190" s="31">
        <f t="shared" si="14"/>
        <v>114000</v>
      </c>
      <c r="J190" s="31">
        <f t="shared" si="15"/>
        <v>114000</v>
      </c>
      <c r="K190" s="41"/>
    </row>
    <row r="191" spans="2:11" s="5" customFormat="1" ht="14.25" customHeight="1">
      <c r="B191" s="88"/>
      <c r="C191" s="141" t="s">
        <v>183</v>
      </c>
      <c r="D191" s="141"/>
      <c r="E191" s="60">
        <v>99900</v>
      </c>
      <c r="F191" s="60">
        <v>99900</v>
      </c>
      <c r="G191" s="30">
        <f t="shared" si="12"/>
        <v>19980</v>
      </c>
      <c r="H191" s="30">
        <f t="shared" si="13"/>
        <v>19980</v>
      </c>
      <c r="I191" s="31">
        <f t="shared" si="14"/>
        <v>119880</v>
      </c>
      <c r="J191" s="31">
        <f t="shared" si="15"/>
        <v>119880</v>
      </c>
      <c r="K191" s="41"/>
    </row>
    <row r="192" spans="2:11" s="5" customFormat="1" ht="14.25" customHeight="1">
      <c r="B192" s="88"/>
      <c r="C192" s="141" t="s">
        <v>178</v>
      </c>
      <c r="D192" s="141"/>
      <c r="E192" s="60">
        <v>110000</v>
      </c>
      <c r="F192" s="60">
        <v>110000</v>
      </c>
      <c r="G192" s="30">
        <f t="shared" si="12"/>
        <v>22000</v>
      </c>
      <c r="H192" s="30">
        <f t="shared" si="13"/>
        <v>22000</v>
      </c>
      <c r="I192" s="31">
        <f t="shared" si="14"/>
        <v>132000</v>
      </c>
      <c r="J192" s="31">
        <f t="shared" si="15"/>
        <v>132000</v>
      </c>
      <c r="K192" s="41"/>
    </row>
    <row r="193" spans="2:11" s="5" customFormat="1" ht="14.25" customHeight="1">
      <c r="B193" s="88"/>
      <c r="C193" s="141" t="s">
        <v>181</v>
      </c>
      <c r="D193" s="141"/>
      <c r="E193" s="60">
        <v>160000</v>
      </c>
      <c r="F193" s="60">
        <v>160000</v>
      </c>
      <c r="G193" s="30">
        <f t="shared" si="12"/>
        <v>32000</v>
      </c>
      <c r="H193" s="30">
        <f t="shared" si="13"/>
        <v>32000</v>
      </c>
      <c r="I193" s="31">
        <f t="shared" si="14"/>
        <v>192000</v>
      </c>
      <c r="J193" s="31">
        <f t="shared" si="15"/>
        <v>192000</v>
      </c>
      <c r="K193" s="41"/>
    </row>
    <row r="194" spans="2:11" s="5" customFormat="1" ht="16.5" customHeight="1">
      <c r="B194" s="88" t="s">
        <v>134</v>
      </c>
      <c r="C194" s="141" t="s">
        <v>182</v>
      </c>
      <c r="D194" s="141"/>
      <c r="E194" s="60">
        <v>10375</v>
      </c>
      <c r="F194" s="60">
        <v>10375</v>
      </c>
      <c r="G194" s="30">
        <f t="shared" si="12"/>
        <v>2075</v>
      </c>
      <c r="H194" s="30">
        <f t="shared" si="13"/>
        <v>2075</v>
      </c>
      <c r="I194" s="31">
        <f t="shared" si="14"/>
        <v>12450</v>
      </c>
      <c r="J194" s="31">
        <f t="shared" si="15"/>
        <v>12450</v>
      </c>
      <c r="K194" s="41"/>
    </row>
    <row r="195" spans="2:11" s="5" customFormat="1" ht="16.5" customHeight="1">
      <c r="B195" s="88"/>
      <c r="C195" s="141" t="s">
        <v>181</v>
      </c>
      <c r="D195" s="141"/>
      <c r="E195" s="60">
        <v>10583.33</v>
      </c>
      <c r="F195" s="60">
        <v>10583.33</v>
      </c>
      <c r="G195" s="30">
        <f t="shared" si="12"/>
        <v>2116.6659999999993</v>
      </c>
      <c r="H195" s="30">
        <f t="shared" si="13"/>
        <v>2116.6659999999993</v>
      </c>
      <c r="I195" s="31">
        <f t="shared" si="14"/>
        <v>12699.995999999999</v>
      </c>
      <c r="J195" s="31">
        <f t="shared" si="15"/>
        <v>12699.995999999999</v>
      </c>
      <c r="K195" s="41"/>
    </row>
    <row r="196" spans="2:11" s="5" customFormat="1" ht="16.5" customHeight="1">
      <c r="B196" s="88"/>
      <c r="C196" s="141" t="s">
        <v>180</v>
      </c>
      <c r="D196" s="141"/>
      <c r="E196" s="60">
        <v>15833.33</v>
      </c>
      <c r="F196" s="60">
        <v>15833.33</v>
      </c>
      <c r="G196" s="30">
        <f t="shared" si="12"/>
        <v>3166.6659999999993</v>
      </c>
      <c r="H196" s="30">
        <f t="shared" si="13"/>
        <v>3166.6659999999993</v>
      </c>
      <c r="I196" s="31">
        <f t="shared" si="14"/>
        <v>18999.995999999999</v>
      </c>
      <c r="J196" s="31">
        <f t="shared" si="15"/>
        <v>18999.995999999999</v>
      </c>
      <c r="K196" s="41"/>
    </row>
    <row r="197" spans="2:11" s="5" customFormat="1" ht="36.75" customHeight="1">
      <c r="B197" s="69" t="s">
        <v>135</v>
      </c>
      <c r="C197" s="141" t="s">
        <v>184</v>
      </c>
      <c r="D197" s="141"/>
      <c r="E197" s="60">
        <v>8750</v>
      </c>
      <c r="F197" s="60">
        <v>8750</v>
      </c>
      <c r="G197" s="30">
        <f t="shared" si="12"/>
        <v>1750</v>
      </c>
      <c r="H197" s="30">
        <f t="shared" si="13"/>
        <v>1750</v>
      </c>
      <c r="I197" s="31">
        <f t="shared" si="14"/>
        <v>10500</v>
      </c>
      <c r="J197" s="31">
        <f t="shared" si="15"/>
        <v>10500</v>
      </c>
      <c r="K197" s="41"/>
    </row>
    <row r="198" spans="2:11" s="5" customFormat="1" ht="40.5" customHeight="1">
      <c r="B198" s="69" t="s">
        <v>136</v>
      </c>
      <c r="C198" s="141" t="s">
        <v>178</v>
      </c>
      <c r="D198" s="141"/>
      <c r="E198" s="60">
        <v>13541.67</v>
      </c>
      <c r="F198" s="60">
        <v>13541.67</v>
      </c>
      <c r="G198" s="30">
        <f t="shared" si="12"/>
        <v>2708.33</v>
      </c>
      <c r="H198" s="30">
        <f t="shared" si="13"/>
        <v>2708.33</v>
      </c>
      <c r="I198" s="31">
        <v>16250</v>
      </c>
      <c r="J198" s="31">
        <v>16250</v>
      </c>
      <c r="K198" s="41"/>
    </row>
    <row r="199" spans="2:11" s="5" customFormat="1" ht="19.5" customHeight="1">
      <c r="B199" s="88" t="s">
        <v>137</v>
      </c>
      <c r="C199" s="141" t="s">
        <v>178</v>
      </c>
      <c r="D199" s="141"/>
      <c r="E199" s="60">
        <v>137000</v>
      </c>
      <c r="F199" s="60">
        <v>137000</v>
      </c>
      <c r="G199" s="30">
        <f t="shared" si="12"/>
        <v>27400</v>
      </c>
      <c r="H199" s="30">
        <f t="shared" si="13"/>
        <v>27400</v>
      </c>
      <c r="I199" s="31">
        <f t="shared" si="14"/>
        <v>164400</v>
      </c>
      <c r="J199" s="31">
        <f t="shared" si="15"/>
        <v>164400</v>
      </c>
      <c r="K199" s="41"/>
    </row>
    <row r="200" spans="2:11" s="5" customFormat="1" ht="19.5" customHeight="1">
      <c r="B200" s="88"/>
      <c r="C200" s="141" t="s">
        <v>182</v>
      </c>
      <c r="D200" s="141"/>
      <c r="E200" s="60">
        <v>138900</v>
      </c>
      <c r="F200" s="60">
        <v>138900</v>
      </c>
      <c r="G200" s="30">
        <f t="shared" si="12"/>
        <v>27780</v>
      </c>
      <c r="H200" s="30">
        <f t="shared" si="13"/>
        <v>27780</v>
      </c>
      <c r="I200" s="31">
        <f t="shared" si="14"/>
        <v>166680</v>
      </c>
      <c r="J200" s="31">
        <f t="shared" si="15"/>
        <v>166680</v>
      </c>
      <c r="K200" s="41"/>
    </row>
    <row r="201" spans="2:11" s="5" customFormat="1" ht="21" customHeight="1">
      <c r="B201" s="88" t="s">
        <v>138</v>
      </c>
      <c r="C201" s="141" t="s">
        <v>341</v>
      </c>
      <c r="D201" s="141"/>
      <c r="E201" s="60">
        <v>294000</v>
      </c>
      <c r="F201" s="60">
        <v>294000</v>
      </c>
      <c r="G201" s="30"/>
      <c r="H201" s="30"/>
      <c r="I201" s="60">
        <v>294000</v>
      </c>
      <c r="J201" s="60">
        <v>294000</v>
      </c>
      <c r="K201" s="41"/>
    </row>
    <row r="202" spans="2:11" s="5" customFormat="1" ht="21" customHeight="1">
      <c r="B202" s="88"/>
      <c r="C202" s="141" t="s">
        <v>234</v>
      </c>
      <c r="D202" s="141"/>
      <c r="E202" s="60">
        <v>1068000</v>
      </c>
      <c r="F202" s="60">
        <v>1068000</v>
      </c>
      <c r="G202" s="30"/>
      <c r="H202" s="30"/>
      <c r="I202" s="60">
        <v>1068000</v>
      </c>
      <c r="J202" s="60">
        <v>1068000</v>
      </c>
      <c r="K202" s="41"/>
    </row>
    <row r="203" spans="2:11" s="5" customFormat="1" ht="42" customHeight="1">
      <c r="B203" s="69" t="s">
        <v>139</v>
      </c>
      <c r="C203" s="141" t="s">
        <v>234</v>
      </c>
      <c r="D203" s="141"/>
      <c r="E203" s="60">
        <v>89000</v>
      </c>
      <c r="F203" s="60">
        <v>89000</v>
      </c>
      <c r="G203" s="30"/>
      <c r="H203" s="30"/>
      <c r="I203" s="60">
        <v>89000</v>
      </c>
      <c r="J203" s="60">
        <v>89000</v>
      </c>
      <c r="K203" s="41"/>
    </row>
    <row r="204" spans="2:11" s="5" customFormat="1" ht="43.5" customHeight="1">
      <c r="B204" s="69" t="s">
        <v>140</v>
      </c>
      <c r="C204" s="137" t="s">
        <v>185</v>
      </c>
      <c r="D204" s="137"/>
      <c r="E204" s="60" t="s">
        <v>185</v>
      </c>
      <c r="F204" s="60" t="s">
        <v>185</v>
      </c>
      <c r="G204" s="60" t="s">
        <v>185</v>
      </c>
      <c r="H204" s="60" t="s">
        <v>185</v>
      </c>
      <c r="I204" s="60" t="s">
        <v>185</v>
      </c>
      <c r="J204" s="60" t="s">
        <v>185</v>
      </c>
      <c r="K204" s="41"/>
    </row>
    <row r="205" spans="2:11" s="5" customFormat="1" ht="39.75" customHeight="1">
      <c r="B205" s="69" t="s">
        <v>141</v>
      </c>
      <c r="C205" s="141" t="s">
        <v>183</v>
      </c>
      <c r="D205" s="141"/>
      <c r="E205" s="60">
        <v>31131.25</v>
      </c>
      <c r="F205" s="60">
        <v>31131.25</v>
      </c>
      <c r="G205" s="30">
        <f t="shared" si="12"/>
        <v>6226.25</v>
      </c>
      <c r="H205" s="30">
        <f t="shared" si="13"/>
        <v>6226.25</v>
      </c>
      <c r="I205" s="31">
        <f t="shared" si="14"/>
        <v>37357.5</v>
      </c>
      <c r="J205" s="31">
        <f t="shared" si="15"/>
        <v>37357.5</v>
      </c>
      <c r="K205" s="41"/>
    </row>
    <row r="206" spans="2:11" s="5" customFormat="1" ht="39.75" customHeight="1">
      <c r="B206" s="69" t="s">
        <v>142</v>
      </c>
      <c r="C206" s="141" t="s">
        <v>183</v>
      </c>
      <c r="D206" s="141"/>
      <c r="E206" s="60">
        <v>173800</v>
      </c>
      <c r="F206" s="60">
        <v>173800</v>
      </c>
      <c r="G206" s="30">
        <f t="shared" si="12"/>
        <v>34760</v>
      </c>
      <c r="H206" s="30">
        <f t="shared" si="13"/>
        <v>34760</v>
      </c>
      <c r="I206" s="31">
        <f t="shared" si="14"/>
        <v>208560</v>
      </c>
      <c r="J206" s="31">
        <f t="shared" si="15"/>
        <v>208560</v>
      </c>
      <c r="K206" s="41"/>
    </row>
    <row r="207" spans="2:11" s="5" customFormat="1" ht="21" customHeight="1">
      <c r="B207" s="88" t="s">
        <v>143</v>
      </c>
      <c r="C207" s="141" t="s">
        <v>182</v>
      </c>
      <c r="D207" s="141"/>
      <c r="E207" s="60">
        <v>59908.33</v>
      </c>
      <c r="F207" s="60">
        <v>59908.33</v>
      </c>
      <c r="G207" s="30">
        <f t="shared" si="12"/>
        <v>11981.669999999998</v>
      </c>
      <c r="H207" s="30">
        <f t="shared" si="13"/>
        <v>11981.669999999998</v>
      </c>
      <c r="I207" s="31">
        <v>71890</v>
      </c>
      <c r="J207" s="31">
        <v>71890</v>
      </c>
      <c r="K207" s="41"/>
    </row>
    <row r="208" spans="2:11" s="5" customFormat="1" ht="21" customHeight="1">
      <c r="B208" s="88"/>
      <c r="C208" s="141" t="s">
        <v>183</v>
      </c>
      <c r="D208" s="141"/>
      <c r="E208" s="60">
        <v>145775</v>
      </c>
      <c r="F208" s="60">
        <v>145775</v>
      </c>
      <c r="G208" s="30">
        <f t="shared" si="12"/>
        <v>29155</v>
      </c>
      <c r="H208" s="30">
        <f t="shared" si="13"/>
        <v>29155</v>
      </c>
      <c r="I208" s="31">
        <f t="shared" si="14"/>
        <v>174930</v>
      </c>
      <c r="J208" s="31">
        <f t="shared" si="15"/>
        <v>174930</v>
      </c>
      <c r="K208" s="41"/>
    </row>
    <row r="209" spans="2:11" s="5" customFormat="1" ht="38.25" customHeight="1">
      <c r="B209" s="69" t="s">
        <v>144</v>
      </c>
      <c r="C209" s="141" t="s">
        <v>183</v>
      </c>
      <c r="D209" s="141"/>
      <c r="E209" s="60">
        <v>98575</v>
      </c>
      <c r="F209" s="60">
        <v>98575</v>
      </c>
      <c r="G209" s="30">
        <f t="shared" si="12"/>
        <v>19715</v>
      </c>
      <c r="H209" s="30">
        <f t="shared" si="13"/>
        <v>19715</v>
      </c>
      <c r="I209" s="31">
        <f t="shared" si="14"/>
        <v>118290</v>
      </c>
      <c r="J209" s="31">
        <f t="shared" si="15"/>
        <v>118290</v>
      </c>
      <c r="K209" s="41"/>
    </row>
    <row r="210" spans="2:11" s="5" customFormat="1" ht="37.5" customHeight="1">
      <c r="B210" s="69" t="s">
        <v>145</v>
      </c>
      <c r="C210" s="141" t="s">
        <v>183</v>
      </c>
      <c r="D210" s="141"/>
      <c r="E210" s="60">
        <v>95583.33</v>
      </c>
      <c r="F210" s="60">
        <v>95583.33</v>
      </c>
      <c r="G210" s="30">
        <f t="shared" si="12"/>
        <v>19116.669999999998</v>
      </c>
      <c r="H210" s="30">
        <f t="shared" si="13"/>
        <v>19116.669999999998</v>
      </c>
      <c r="I210" s="31">
        <v>114700</v>
      </c>
      <c r="J210" s="31">
        <v>114700</v>
      </c>
      <c r="K210" s="41"/>
    </row>
    <row r="211" spans="2:11" s="5" customFormat="1" ht="37.5" customHeight="1">
      <c r="B211" s="69" t="s">
        <v>146</v>
      </c>
      <c r="C211" s="141" t="s">
        <v>182</v>
      </c>
      <c r="D211" s="141"/>
      <c r="E211" s="60">
        <v>35550</v>
      </c>
      <c r="F211" s="60">
        <v>35550</v>
      </c>
      <c r="G211" s="30">
        <f t="shared" si="12"/>
        <v>7110</v>
      </c>
      <c r="H211" s="30">
        <f t="shared" si="13"/>
        <v>7110</v>
      </c>
      <c r="I211" s="31">
        <f t="shared" si="14"/>
        <v>42660</v>
      </c>
      <c r="J211" s="31">
        <f t="shared" si="15"/>
        <v>42660</v>
      </c>
      <c r="K211" s="41"/>
    </row>
    <row r="212" spans="2:11" s="5" customFormat="1" ht="39" customHeight="1">
      <c r="B212" s="69" t="s">
        <v>147</v>
      </c>
      <c r="C212" s="141" t="s">
        <v>182</v>
      </c>
      <c r="D212" s="141"/>
      <c r="E212" s="60">
        <v>41732.92</v>
      </c>
      <c r="F212" s="60">
        <v>41732.92</v>
      </c>
      <c r="G212" s="30">
        <f t="shared" si="12"/>
        <v>8346.5800000000017</v>
      </c>
      <c r="H212" s="30">
        <f t="shared" si="13"/>
        <v>8346.5800000000017</v>
      </c>
      <c r="I212" s="31">
        <v>50079.5</v>
      </c>
      <c r="J212" s="31">
        <v>50079.5</v>
      </c>
      <c r="K212" s="41"/>
    </row>
    <row r="213" spans="2:11" s="5" customFormat="1" ht="21.75" customHeight="1">
      <c r="B213" s="88" t="s">
        <v>148</v>
      </c>
      <c r="C213" s="141" t="s">
        <v>183</v>
      </c>
      <c r="D213" s="141"/>
      <c r="E213" s="60">
        <v>19018.5</v>
      </c>
      <c r="F213" s="60">
        <v>19018.5</v>
      </c>
      <c r="G213" s="30">
        <f t="shared" si="12"/>
        <v>3803.7000000000007</v>
      </c>
      <c r="H213" s="30">
        <f t="shared" si="13"/>
        <v>3803.7000000000007</v>
      </c>
      <c r="I213" s="31">
        <f t="shared" si="14"/>
        <v>22822.2</v>
      </c>
      <c r="J213" s="31">
        <f t="shared" si="15"/>
        <v>22822.2</v>
      </c>
      <c r="K213" s="41"/>
    </row>
    <row r="214" spans="2:11" s="5" customFormat="1" ht="21.75" customHeight="1">
      <c r="B214" s="88"/>
      <c r="C214" s="141" t="s">
        <v>182</v>
      </c>
      <c r="D214" s="141"/>
      <c r="E214" s="60">
        <v>19789.5</v>
      </c>
      <c r="F214" s="60">
        <v>19789.5</v>
      </c>
      <c r="G214" s="30">
        <f t="shared" si="12"/>
        <v>3957.9000000000015</v>
      </c>
      <c r="H214" s="30">
        <f t="shared" si="13"/>
        <v>3957.9000000000015</v>
      </c>
      <c r="I214" s="31">
        <f t="shared" si="14"/>
        <v>23747.4</v>
      </c>
      <c r="J214" s="31">
        <f t="shared" si="15"/>
        <v>23747.4</v>
      </c>
      <c r="K214" s="41"/>
    </row>
    <row r="215" spans="2:11" s="5" customFormat="1" ht="21.75" customHeight="1">
      <c r="B215" s="86" t="s">
        <v>149</v>
      </c>
      <c r="C215" s="141" t="s">
        <v>184</v>
      </c>
      <c r="D215" s="141"/>
      <c r="E215" s="60">
        <v>24000</v>
      </c>
      <c r="F215" s="60">
        <v>24000</v>
      </c>
      <c r="G215" s="30">
        <f t="shared" si="12"/>
        <v>4800</v>
      </c>
      <c r="H215" s="30">
        <f t="shared" si="13"/>
        <v>4800</v>
      </c>
      <c r="I215" s="31">
        <f t="shared" si="14"/>
        <v>28800</v>
      </c>
      <c r="J215" s="31">
        <f t="shared" si="15"/>
        <v>28800</v>
      </c>
      <c r="K215" s="41"/>
    </row>
    <row r="216" spans="2:11" s="5" customFormat="1" ht="21.75" customHeight="1">
      <c r="B216" s="87"/>
      <c r="C216" s="137" t="s">
        <v>233</v>
      </c>
      <c r="D216" s="137"/>
      <c r="E216" s="60">
        <v>26397.5</v>
      </c>
      <c r="F216" s="60">
        <v>26397.5</v>
      </c>
      <c r="G216" s="30">
        <f t="shared" si="12"/>
        <v>5279.5</v>
      </c>
      <c r="H216" s="30">
        <f t="shared" si="13"/>
        <v>5279.5</v>
      </c>
      <c r="I216" s="31">
        <f t="shared" si="14"/>
        <v>31677</v>
      </c>
      <c r="J216" s="31">
        <f t="shared" si="15"/>
        <v>31677</v>
      </c>
      <c r="K216" s="41"/>
    </row>
    <row r="217" spans="2:11" s="5" customFormat="1" ht="21" customHeight="1">
      <c r="B217" s="86" t="s">
        <v>150</v>
      </c>
      <c r="C217" s="141" t="s">
        <v>177</v>
      </c>
      <c r="D217" s="141"/>
      <c r="E217" s="60">
        <v>10000</v>
      </c>
      <c r="F217" s="60">
        <v>10000</v>
      </c>
      <c r="G217" s="30">
        <f t="shared" si="12"/>
        <v>2000</v>
      </c>
      <c r="H217" s="30">
        <f t="shared" si="13"/>
        <v>2000</v>
      </c>
      <c r="I217" s="31">
        <f t="shared" si="14"/>
        <v>12000</v>
      </c>
      <c r="J217" s="31">
        <f t="shared" si="15"/>
        <v>12000</v>
      </c>
      <c r="K217" s="41"/>
    </row>
    <row r="218" spans="2:11" s="5" customFormat="1" ht="21" customHeight="1">
      <c r="B218" s="87"/>
      <c r="C218" s="141" t="s">
        <v>181</v>
      </c>
      <c r="D218" s="141"/>
      <c r="E218" s="60">
        <v>11708.33</v>
      </c>
      <c r="F218" s="60">
        <v>11708.33</v>
      </c>
      <c r="G218" s="30">
        <f t="shared" si="12"/>
        <v>2341.6659999999993</v>
      </c>
      <c r="H218" s="30">
        <f t="shared" si="13"/>
        <v>2341.6659999999993</v>
      </c>
      <c r="I218" s="31">
        <f t="shared" si="14"/>
        <v>14049.995999999999</v>
      </c>
      <c r="J218" s="31">
        <f t="shared" si="15"/>
        <v>14049.995999999999</v>
      </c>
      <c r="K218" s="41"/>
    </row>
    <row r="219" spans="2:11" s="5" customFormat="1" ht="16.5" customHeight="1">
      <c r="B219" s="88" t="s">
        <v>151</v>
      </c>
      <c r="C219" s="141" t="s">
        <v>182</v>
      </c>
      <c r="D219" s="141"/>
      <c r="E219" s="60">
        <v>67500</v>
      </c>
      <c r="F219" s="60">
        <v>67500</v>
      </c>
      <c r="G219" s="30">
        <f t="shared" si="12"/>
        <v>13500</v>
      </c>
      <c r="H219" s="30">
        <f t="shared" si="13"/>
        <v>13500</v>
      </c>
      <c r="I219" s="31">
        <f t="shared" si="14"/>
        <v>81000</v>
      </c>
      <c r="J219" s="31">
        <f t="shared" si="15"/>
        <v>81000</v>
      </c>
      <c r="K219" s="41"/>
    </row>
    <row r="220" spans="2:11" s="5" customFormat="1" ht="16.5" customHeight="1">
      <c r="B220" s="88"/>
      <c r="C220" s="141" t="s">
        <v>183</v>
      </c>
      <c r="D220" s="141"/>
      <c r="E220" s="60">
        <v>141550</v>
      </c>
      <c r="F220" s="60">
        <v>141550</v>
      </c>
      <c r="G220" s="30">
        <f t="shared" si="12"/>
        <v>28310</v>
      </c>
      <c r="H220" s="30">
        <f t="shared" si="13"/>
        <v>28310</v>
      </c>
      <c r="I220" s="31">
        <f t="shared" si="14"/>
        <v>169860</v>
      </c>
      <c r="J220" s="31">
        <f t="shared" si="15"/>
        <v>169860</v>
      </c>
      <c r="K220" s="41"/>
    </row>
    <row r="221" spans="2:11" s="5" customFormat="1" ht="16.5" customHeight="1">
      <c r="B221" s="88"/>
      <c r="C221" s="141" t="s">
        <v>178</v>
      </c>
      <c r="D221" s="141"/>
      <c r="E221" s="60">
        <v>145750</v>
      </c>
      <c r="F221" s="60">
        <v>145750</v>
      </c>
      <c r="G221" s="30">
        <f t="shared" si="12"/>
        <v>29150</v>
      </c>
      <c r="H221" s="30">
        <f t="shared" si="13"/>
        <v>29150</v>
      </c>
      <c r="I221" s="31">
        <f t="shared" si="14"/>
        <v>174900</v>
      </c>
      <c r="J221" s="31">
        <f t="shared" si="15"/>
        <v>174900</v>
      </c>
      <c r="K221" s="41"/>
    </row>
    <row r="222" spans="2:11" s="5" customFormat="1" ht="17.25" customHeight="1">
      <c r="B222" s="88" t="s">
        <v>152</v>
      </c>
      <c r="C222" s="141" t="s">
        <v>183</v>
      </c>
      <c r="D222" s="141"/>
      <c r="E222" s="60">
        <v>54431.67</v>
      </c>
      <c r="F222" s="60">
        <v>54431.67</v>
      </c>
      <c r="G222" s="30">
        <f t="shared" si="12"/>
        <v>10886.334000000003</v>
      </c>
      <c r="H222" s="30">
        <f t="shared" si="13"/>
        <v>10886.334000000003</v>
      </c>
      <c r="I222" s="31">
        <f t="shared" si="14"/>
        <v>65318.004000000001</v>
      </c>
      <c r="J222" s="31">
        <f t="shared" si="15"/>
        <v>65318.004000000001</v>
      </c>
      <c r="K222" s="41"/>
    </row>
    <row r="223" spans="2:11" s="5" customFormat="1" ht="17.25" customHeight="1">
      <c r="B223" s="88"/>
      <c r="C223" s="141" t="s">
        <v>182</v>
      </c>
      <c r="D223" s="141"/>
      <c r="E223" s="60">
        <v>55625</v>
      </c>
      <c r="F223" s="60">
        <v>55625</v>
      </c>
      <c r="G223" s="30">
        <f t="shared" si="12"/>
        <v>11125</v>
      </c>
      <c r="H223" s="30">
        <f t="shared" si="13"/>
        <v>11125</v>
      </c>
      <c r="I223" s="31">
        <f t="shared" si="14"/>
        <v>66750</v>
      </c>
      <c r="J223" s="31">
        <f t="shared" si="15"/>
        <v>66750</v>
      </c>
      <c r="K223" s="41"/>
    </row>
    <row r="224" spans="2:11" s="5" customFormat="1" ht="17.25" customHeight="1">
      <c r="B224" s="88"/>
      <c r="C224" s="141" t="s">
        <v>178</v>
      </c>
      <c r="D224" s="141"/>
      <c r="E224" s="60">
        <v>57500</v>
      </c>
      <c r="F224" s="60">
        <v>57500</v>
      </c>
      <c r="G224" s="30">
        <f t="shared" si="12"/>
        <v>11500</v>
      </c>
      <c r="H224" s="30">
        <f t="shared" si="13"/>
        <v>11500</v>
      </c>
      <c r="I224" s="31">
        <f t="shared" si="14"/>
        <v>69000</v>
      </c>
      <c r="J224" s="31">
        <f t="shared" si="15"/>
        <v>69000</v>
      </c>
      <c r="K224" s="41"/>
    </row>
    <row r="225" spans="2:11" s="5" customFormat="1" ht="21.75" customHeight="1">
      <c r="B225" s="86" t="s">
        <v>153</v>
      </c>
      <c r="C225" s="141" t="s">
        <v>181</v>
      </c>
      <c r="D225" s="141"/>
      <c r="E225" s="60">
        <v>54658.33</v>
      </c>
      <c r="F225" s="60">
        <v>54658.33</v>
      </c>
      <c r="G225" s="30">
        <f t="shared" si="12"/>
        <v>10931.665999999997</v>
      </c>
      <c r="H225" s="30">
        <f t="shared" si="13"/>
        <v>10931.665999999997</v>
      </c>
      <c r="I225" s="31">
        <f t="shared" si="14"/>
        <v>65589.995999999999</v>
      </c>
      <c r="J225" s="31">
        <f t="shared" si="15"/>
        <v>65589.995999999999</v>
      </c>
      <c r="K225" s="41"/>
    </row>
    <row r="226" spans="2:11" s="5" customFormat="1" ht="21.75" customHeight="1">
      <c r="B226" s="87"/>
      <c r="C226" s="141" t="s">
        <v>179</v>
      </c>
      <c r="D226" s="141"/>
      <c r="E226" s="60">
        <v>57225</v>
      </c>
      <c r="F226" s="60">
        <v>57225</v>
      </c>
      <c r="G226" s="30">
        <f t="shared" si="12"/>
        <v>11445</v>
      </c>
      <c r="H226" s="30">
        <f t="shared" si="13"/>
        <v>11445</v>
      </c>
      <c r="I226" s="31">
        <f t="shared" si="14"/>
        <v>68670</v>
      </c>
      <c r="J226" s="31">
        <f t="shared" si="15"/>
        <v>68670</v>
      </c>
      <c r="K226" s="41"/>
    </row>
    <row r="227" spans="2:11" s="5" customFormat="1" ht="35.25" customHeight="1">
      <c r="B227" s="69" t="s">
        <v>154</v>
      </c>
      <c r="C227" s="141" t="s">
        <v>234</v>
      </c>
      <c r="D227" s="141"/>
      <c r="E227" s="60">
        <v>2700000</v>
      </c>
      <c r="F227" s="60">
        <v>2700000</v>
      </c>
      <c r="G227" s="30">
        <f t="shared" si="12"/>
        <v>540000</v>
      </c>
      <c r="H227" s="30">
        <f t="shared" si="13"/>
        <v>540000</v>
      </c>
      <c r="I227" s="31">
        <f t="shared" si="14"/>
        <v>3240000</v>
      </c>
      <c r="J227" s="31">
        <f t="shared" si="15"/>
        <v>3240000</v>
      </c>
      <c r="K227" s="41"/>
    </row>
    <row r="228" spans="2:11" s="5" customFormat="1" ht="12.75" customHeight="1">
      <c r="B228" s="88" t="s">
        <v>155</v>
      </c>
      <c r="C228" s="141" t="s">
        <v>181</v>
      </c>
      <c r="D228" s="141"/>
      <c r="E228" s="60">
        <v>38500</v>
      </c>
      <c r="F228" s="60">
        <v>38500</v>
      </c>
      <c r="G228" s="30">
        <f t="shared" si="12"/>
        <v>7700</v>
      </c>
      <c r="H228" s="30">
        <f t="shared" si="13"/>
        <v>7700</v>
      </c>
      <c r="I228" s="31">
        <f t="shared" si="14"/>
        <v>46200</v>
      </c>
      <c r="J228" s="31">
        <f t="shared" si="15"/>
        <v>46200</v>
      </c>
      <c r="K228" s="41"/>
    </row>
    <row r="229" spans="2:11" s="5" customFormat="1" ht="12.75" customHeight="1">
      <c r="B229" s="88"/>
      <c r="C229" s="141" t="s">
        <v>178</v>
      </c>
      <c r="D229" s="141"/>
      <c r="E229" s="60">
        <v>98750</v>
      </c>
      <c r="F229" s="60">
        <v>98750</v>
      </c>
      <c r="G229" s="30">
        <f t="shared" si="12"/>
        <v>19750</v>
      </c>
      <c r="H229" s="30">
        <f t="shared" si="13"/>
        <v>19750</v>
      </c>
      <c r="I229" s="31">
        <f t="shared" si="14"/>
        <v>118500</v>
      </c>
      <c r="J229" s="31">
        <f t="shared" si="15"/>
        <v>118500</v>
      </c>
      <c r="K229" s="41"/>
    </row>
    <row r="230" spans="2:11" s="5" customFormat="1" ht="12.75" customHeight="1">
      <c r="B230" s="88"/>
      <c r="C230" s="141" t="s">
        <v>183</v>
      </c>
      <c r="D230" s="141"/>
      <c r="E230" s="60">
        <v>138187.5</v>
      </c>
      <c r="F230" s="60">
        <v>138187.5</v>
      </c>
      <c r="G230" s="30">
        <f t="shared" si="12"/>
        <v>27637.5</v>
      </c>
      <c r="H230" s="30">
        <f t="shared" si="13"/>
        <v>27637.5</v>
      </c>
      <c r="I230" s="31">
        <f t="shared" si="14"/>
        <v>165825</v>
      </c>
      <c r="J230" s="31">
        <f t="shared" si="15"/>
        <v>165825</v>
      </c>
      <c r="K230" s="41"/>
    </row>
    <row r="231" spans="2:11" s="5" customFormat="1" ht="18" customHeight="1">
      <c r="B231" s="86" t="s">
        <v>156</v>
      </c>
      <c r="C231" s="141" t="s">
        <v>182</v>
      </c>
      <c r="D231" s="141"/>
      <c r="E231" s="60">
        <v>89166.67</v>
      </c>
      <c r="F231" s="60">
        <v>89166.67</v>
      </c>
      <c r="G231" s="30">
        <f t="shared" si="12"/>
        <v>17833.330000000002</v>
      </c>
      <c r="H231" s="30">
        <f t="shared" si="13"/>
        <v>17833.330000000002</v>
      </c>
      <c r="I231" s="31">
        <v>107000</v>
      </c>
      <c r="J231" s="31">
        <v>107000</v>
      </c>
      <c r="K231" s="41"/>
    </row>
    <row r="232" spans="2:11" s="5" customFormat="1" ht="18" customHeight="1">
      <c r="B232" s="89"/>
      <c r="C232" s="141" t="s">
        <v>183</v>
      </c>
      <c r="D232" s="141"/>
      <c r="E232" s="60">
        <v>92120.83</v>
      </c>
      <c r="F232" s="60">
        <v>92120.83</v>
      </c>
      <c r="G232" s="30">
        <f t="shared" si="12"/>
        <v>18424.165999999997</v>
      </c>
      <c r="H232" s="30">
        <f t="shared" si="13"/>
        <v>18424.165999999997</v>
      </c>
      <c r="I232" s="31">
        <f t="shared" si="14"/>
        <v>110544.996</v>
      </c>
      <c r="J232" s="31">
        <f t="shared" si="15"/>
        <v>110544.996</v>
      </c>
      <c r="K232" s="41"/>
    </row>
    <row r="233" spans="2:11" s="5" customFormat="1" ht="18" customHeight="1">
      <c r="B233" s="87"/>
      <c r="C233" s="141" t="s">
        <v>178</v>
      </c>
      <c r="D233" s="141"/>
      <c r="E233" s="60">
        <v>100000</v>
      </c>
      <c r="F233" s="60">
        <v>100000</v>
      </c>
      <c r="G233" s="30">
        <f t="shared" si="12"/>
        <v>20000</v>
      </c>
      <c r="H233" s="30">
        <f t="shared" si="13"/>
        <v>20000</v>
      </c>
      <c r="I233" s="31">
        <f t="shared" si="14"/>
        <v>120000</v>
      </c>
      <c r="J233" s="31">
        <f t="shared" si="15"/>
        <v>120000</v>
      </c>
      <c r="K233" s="41"/>
    </row>
    <row r="234" spans="2:11" s="5" customFormat="1" ht="21.75" customHeight="1">
      <c r="B234" s="88" t="s">
        <v>157</v>
      </c>
      <c r="C234" s="141" t="s">
        <v>182</v>
      </c>
      <c r="D234" s="141"/>
      <c r="E234" s="60">
        <v>12373.96</v>
      </c>
      <c r="F234" s="60">
        <v>12373.96</v>
      </c>
      <c r="G234" s="30">
        <f t="shared" si="12"/>
        <v>2474.7900000000009</v>
      </c>
      <c r="H234" s="30">
        <f t="shared" si="13"/>
        <v>2474.7900000000009</v>
      </c>
      <c r="I234" s="31">
        <v>14848.75</v>
      </c>
      <c r="J234" s="31">
        <v>14848.75</v>
      </c>
      <c r="K234" s="41"/>
    </row>
    <row r="235" spans="2:11" s="5" customFormat="1" ht="21.75" customHeight="1">
      <c r="B235" s="88"/>
      <c r="C235" s="141" t="s">
        <v>184</v>
      </c>
      <c r="D235" s="141"/>
      <c r="E235" s="60">
        <v>12500</v>
      </c>
      <c r="F235" s="60">
        <v>12500</v>
      </c>
      <c r="G235" s="30">
        <f t="shared" si="12"/>
        <v>2500</v>
      </c>
      <c r="H235" s="30">
        <f t="shared" si="13"/>
        <v>2500</v>
      </c>
      <c r="I235" s="31">
        <f t="shared" si="14"/>
        <v>15000</v>
      </c>
      <c r="J235" s="31">
        <f t="shared" si="15"/>
        <v>15000</v>
      </c>
      <c r="K235" s="41"/>
    </row>
    <row r="236" spans="2:11" s="5" customFormat="1" ht="42" customHeight="1">
      <c r="B236" s="69" t="s">
        <v>158</v>
      </c>
      <c r="C236" s="141" t="s">
        <v>183</v>
      </c>
      <c r="D236" s="141"/>
      <c r="E236" s="60">
        <v>3875</v>
      </c>
      <c r="F236" s="60">
        <v>3875</v>
      </c>
      <c r="G236" s="30">
        <f t="shared" si="12"/>
        <v>775</v>
      </c>
      <c r="H236" s="30">
        <f t="shared" si="13"/>
        <v>775</v>
      </c>
      <c r="I236" s="31">
        <f t="shared" si="14"/>
        <v>4650</v>
      </c>
      <c r="J236" s="31">
        <f t="shared" si="15"/>
        <v>4650</v>
      </c>
      <c r="K236" s="41"/>
    </row>
    <row r="237" spans="2:11" s="5" customFormat="1" ht="38.25" customHeight="1">
      <c r="B237" s="69" t="s">
        <v>159</v>
      </c>
      <c r="C237" s="137" t="s">
        <v>185</v>
      </c>
      <c r="D237" s="137"/>
      <c r="E237" s="60" t="s">
        <v>185</v>
      </c>
      <c r="F237" s="60" t="s">
        <v>185</v>
      </c>
      <c r="G237" s="60" t="s">
        <v>185</v>
      </c>
      <c r="H237" s="60" t="s">
        <v>185</v>
      </c>
      <c r="I237" s="60" t="s">
        <v>185</v>
      </c>
      <c r="J237" s="60" t="s">
        <v>185</v>
      </c>
      <c r="K237" s="41"/>
    </row>
    <row r="238" spans="2:11" s="5" customFormat="1" ht="21.75" customHeight="1">
      <c r="B238" s="88" t="s">
        <v>160</v>
      </c>
      <c r="C238" s="141" t="s">
        <v>182</v>
      </c>
      <c r="D238" s="141"/>
      <c r="E238" s="60">
        <v>17458.330000000002</v>
      </c>
      <c r="F238" s="60">
        <v>17458.330000000002</v>
      </c>
      <c r="G238" s="30">
        <f t="shared" si="12"/>
        <v>3491.6660000000011</v>
      </c>
      <c r="H238" s="30">
        <f t="shared" si="13"/>
        <v>3491.6660000000011</v>
      </c>
      <c r="I238" s="31">
        <f t="shared" si="14"/>
        <v>20949.996000000003</v>
      </c>
      <c r="J238" s="31">
        <f t="shared" si="15"/>
        <v>20949.996000000003</v>
      </c>
      <c r="K238" s="41"/>
    </row>
    <row r="239" spans="2:11" s="5" customFormat="1" ht="21.75" customHeight="1">
      <c r="B239" s="88"/>
      <c r="C239" s="141" t="s">
        <v>183</v>
      </c>
      <c r="D239" s="141"/>
      <c r="E239" s="60">
        <v>25073.75</v>
      </c>
      <c r="F239" s="60">
        <v>25073.75</v>
      </c>
      <c r="G239" s="30">
        <f t="shared" si="12"/>
        <v>5014.75</v>
      </c>
      <c r="H239" s="30">
        <f t="shared" si="13"/>
        <v>5014.75</v>
      </c>
      <c r="I239" s="31">
        <f t="shared" si="14"/>
        <v>30088.5</v>
      </c>
      <c r="J239" s="31">
        <f t="shared" si="15"/>
        <v>30088.5</v>
      </c>
      <c r="K239" s="41"/>
    </row>
    <row r="240" spans="2:11" s="5" customFormat="1" ht="42.75" customHeight="1">
      <c r="B240" s="69" t="s">
        <v>161</v>
      </c>
      <c r="C240" s="141" t="s">
        <v>182</v>
      </c>
      <c r="D240" s="141"/>
      <c r="E240" s="60">
        <v>49791.67</v>
      </c>
      <c r="F240" s="60">
        <v>49791.67</v>
      </c>
      <c r="G240" s="30">
        <f t="shared" si="12"/>
        <v>9958.3300000000017</v>
      </c>
      <c r="H240" s="30">
        <f t="shared" si="13"/>
        <v>9958.3300000000017</v>
      </c>
      <c r="I240" s="31">
        <v>59750</v>
      </c>
      <c r="J240" s="31">
        <v>59750</v>
      </c>
      <c r="K240" s="41"/>
    </row>
    <row r="241" spans="2:11" s="5" customFormat="1" ht="37.5" customHeight="1">
      <c r="B241" s="69" t="s">
        <v>162</v>
      </c>
      <c r="C241" s="137" t="s">
        <v>185</v>
      </c>
      <c r="D241" s="137"/>
      <c r="E241" s="60" t="s">
        <v>185</v>
      </c>
      <c r="F241" s="60" t="s">
        <v>185</v>
      </c>
      <c r="G241" s="60" t="s">
        <v>185</v>
      </c>
      <c r="H241" s="60" t="s">
        <v>185</v>
      </c>
      <c r="I241" s="60" t="s">
        <v>185</v>
      </c>
      <c r="J241" s="60" t="s">
        <v>185</v>
      </c>
      <c r="K241" s="41"/>
    </row>
    <row r="242" spans="2:11" s="5" customFormat="1" ht="42" customHeight="1">
      <c r="B242" s="85" t="s">
        <v>163</v>
      </c>
      <c r="C242" s="137" t="s">
        <v>185</v>
      </c>
      <c r="D242" s="137"/>
      <c r="E242" s="84" t="s">
        <v>185</v>
      </c>
      <c r="F242" s="84" t="s">
        <v>185</v>
      </c>
      <c r="G242" s="84" t="s">
        <v>185</v>
      </c>
      <c r="H242" s="84" t="s">
        <v>185</v>
      </c>
      <c r="I242" s="84" t="s">
        <v>185</v>
      </c>
      <c r="J242" s="84" t="s">
        <v>185</v>
      </c>
      <c r="K242" s="41"/>
    </row>
    <row r="243" spans="2:11" s="5" customFormat="1" ht="20.25" customHeight="1">
      <c r="B243" s="86" t="s">
        <v>164</v>
      </c>
      <c r="C243" s="141" t="s">
        <v>182</v>
      </c>
      <c r="D243" s="141"/>
      <c r="E243" s="60">
        <v>128416.67</v>
      </c>
      <c r="F243" s="60">
        <v>128416.67</v>
      </c>
      <c r="G243" s="30">
        <f t="shared" ref="G243:G253" si="16">SUM(I243-E243)</f>
        <v>25683.33</v>
      </c>
      <c r="H243" s="30">
        <f t="shared" ref="H243:H253" si="17">SUM(J243-F243)</f>
        <v>25683.33</v>
      </c>
      <c r="I243" s="31">
        <v>154100</v>
      </c>
      <c r="J243" s="31">
        <v>154100</v>
      </c>
      <c r="K243" s="41"/>
    </row>
    <row r="244" spans="2:11" s="5" customFormat="1" ht="20.25" customHeight="1">
      <c r="B244" s="87"/>
      <c r="C244" s="141" t="s">
        <v>178</v>
      </c>
      <c r="D244" s="141"/>
      <c r="E244" s="60">
        <v>150000</v>
      </c>
      <c r="F244" s="60">
        <v>150000</v>
      </c>
      <c r="G244" s="30">
        <f t="shared" si="16"/>
        <v>30000</v>
      </c>
      <c r="H244" s="30">
        <f t="shared" si="17"/>
        <v>30000</v>
      </c>
      <c r="I244" s="31">
        <f t="shared" ref="I244:I253" si="18">E244*12/10</f>
        <v>180000</v>
      </c>
      <c r="J244" s="31">
        <f t="shared" ref="J244:J253" si="19">F244*12/10</f>
        <v>180000</v>
      </c>
      <c r="K244" s="41"/>
    </row>
    <row r="245" spans="2:11" s="5" customFormat="1" ht="37.5" customHeight="1">
      <c r="B245" s="69" t="s">
        <v>165</v>
      </c>
      <c r="C245" s="141" t="s">
        <v>343</v>
      </c>
      <c r="D245" s="141"/>
      <c r="E245" s="60">
        <v>20000</v>
      </c>
      <c r="F245" s="60">
        <v>20000</v>
      </c>
      <c r="G245" s="30">
        <f t="shared" si="16"/>
        <v>4000</v>
      </c>
      <c r="H245" s="30">
        <f t="shared" si="17"/>
        <v>4000</v>
      </c>
      <c r="I245" s="31">
        <f t="shared" si="18"/>
        <v>24000</v>
      </c>
      <c r="J245" s="31">
        <f t="shared" si="19"/>
        <v>24000</v>
      </c>
      <c r="K245" s="41"/>
    </row>
    <row r="246" spans="2:11" s="5" customFormat="1" ht="40.5" customHeight="1">
      <c r="B246" s="69" t="s">
        <v>166</v>
      </c>
      <c r="C246" s="137" t="s">
        <v>185</v>
      </c>
      <c r="D246" s="137"/>
      <c r="E246" s="60" t="s">
        <v>185</v>
      </c>
      <c r="F246" s="60" t="s">
        <v>185</v>
      </c>
      <c r="G246" s="60" t="s">
        <v>185</v>
      </c>
      <c r="H246" s="60" t="s">
        <v>185</v>
      </c>
      <c r="I246" s="60" t="s">
        <v>185</v>
      </c>
      <c r="J246" s="60" t="s">
        <v>185</v>
      </c>
      <c r="K246" s="41"/>
    </row>
    <row r="247" spans="2:11" s="5" customFormat="1" ht="45" customHeight="1">
      <c r="B247" s="69" t="s">
        <v>167</v>
      </c>
      <c r="C247" s="141" t="s">
        <v>183</v>
      </c>
      <c r="D247" s="141"/>
      <c r="E247" s="60">
        <v>141483.32999999999</v>
      </c>
      <c r="F247" s="60">
        <v>141483.32999999999</v>
      </c>
      <c r="G247" s="30">
        <f t="shared" si="16"/>
        <v>28296.670000000013</v>
      </c>
      <c r="H247" s="30">
        <f t="shared" si="17"/>
        <v>28296.670000000013</v>
      </c>
      <c r="I247" s="31">
        <v>169780</v>
      </c>
      <c r="J247" s="31">
        <v>169780</v>
      </c>
      <c r="K247" s="41"/>
    </row>
    <row r="248" spans="2:11" s="5" customFormat="1" ht="24.75" customHeight="1">
      <c r="B248" s="86" t="s">
        <v>168</v>
      </c>
      <c r="C248" s="141" t="s">
        <v>180</v>
      </c>
      <c r="D248" s="141"/>
      <c r="E248" s="60">
        <v>36333.33</v>
      </c>
      <c r="F248" s="60">
        <v>36333.33</v>
      </c>
      <c r="G248" s="30">
        <f t="shared" si="16"/>
        <v>7266.6699999999983</v>
      </c>
      <c r="H248" s="30">
        <f t="shared" si="17"/>
        <v>7266.6699999999983</v>
      </c>
      <c r="I248" s="31">
        <v>43600</v>
      </c>
      <c r="J248" s="31">
        <v>43600</v>
      </c>
      <c r="K248" s="41"/>
    </row>
    <row r="249" spans="2:11" s="5" customFormat="1" ht="24.75" customHeight="1">
      <c r="B249" s="87"/>
      <c r="C249" s="141" t="s">
        <v>177</v>
      </c>
      <c r="D249" s="141"/>
      <c r="E249" s="60">
        <v>38000</v>
      </c>
      <c r="F249" s="60">
        <v>38000</v>
      </c>
      <c r="G249" s="30">
        <f t="shared" si="16"/>
        <v>7600</v>
      </c>
      <c r="H249" s="30">
        <f t="shared" si="17"/>
        <v>7600</v>
      </c>
      <c r="I249" s="31">
        <f t="shared" si="18"/>
        <v>45600</v>
      </c>
      <c r="J249" s="31">
        <f t="shared" si="19"/>
        <v>45600</v>
      </c>
      <c r="K249" s="41"/>
    </row>
    <row r="250" spans="2:11" s="5" customFormat="1" ht="35.25" customHeight="1">
      <c r="B250" s="69" t="s">
        <v>169</v>
      </c>
      <c r="C250" s="141" t="s">
        <v>181</v>
      </c>
      <c r="D250" s="141"/>
      <c r="E250" s="60">
        <v>29250</v>
      </c>
      <c r="F250" s="60">
        <v>29250</v>
      </c>
      <c r="G250" s="30">
        <f t="shared" si="16"/>
        <v>5850</v>
      </c>
      <c r="H250" s="30">
        <f t="shared" si="17"/>
        <v>5850</v>
      </c>
      <c r="I250" s="31">
        <f t="shared" si="18"/>
        <v>35100</v>
      </c>
      <c r="J250" s="31">
        <f t="shared" si="19"/>
        <v>35100</v>
      </c>
      <c r="K250" s="41"/>
    </row>
    <row r="251" spans="2:11" s="5" customFormat="1" ht="40.5" customHeight="1">
      <c r="B251" s="69" t="s">
        <v>170</v>
      </c>
      <c r="C251" s="141" t="s">
        <v>181</v>
      </c>
      <c r="D251" s="141"/>
      <c r="E251" s="60">
        <v>5216.67</v>
      </c>
      <c r="F251" s="60">
        <v>5216.67</v>
      </c>
      <c r="G251" s="30">
        <f t="shared" si="16"/>
        <v>1043.33</v>
      </c>
      <c r="H251" s="30">
        <f t="shared" si="17"/>
        <v>1043.33</v>
      </c>
      <c r="I251" s="31">
        <v>6260</v>
      </c>
      <c r="J251" s="31">
        <v>6260</v>
      </c>
      <c r="K251" s="41"/>
    </row>
    <row r="252" spans="2:11" s="5" customFormat="1" ht="35.25" customHeight="1">
      <c r="B252" s="69" t="s">
        <v>171</v>
      </c>
      <c r="C252" s="141" t="s">
        <v>181</v>
      </c>
      <c r="D252" s="141"/>
      <c r="E252" s="60">
        <v>318750</v>
      </c>
      <c r="F252" s="60">
        <v>318750</v>
      </c>
      <c r="G252" s="30">
        <f t="shared" si="16"/>
        <v>63750</v>
      </c>
      <c r="H252" s="30">
        <f t="shared" si="17"/>
        <v>63750</v>
      </c>
      <c r="I252" s="31">
        <f t="shared" si="18"/>
        <v>382500</v>
      </c>
      <c r="J252" s="31">
        <f t="shared" si="19"/>
        <v>382500</v>
      </c>
      <c r="K252" s="41"/>
    </row>
    <row r="253" spans="2:11" s="5" customFormat="1" ht="39" customHeight="1">
      <c r="B253" s="69" t="s">
        <v>172</v>
      </c>
      <c r="C253" s="141" t="s">
        <v>182</v>
      </c>
      <c r="D253" s="141"/>
      <c r="E253" s="60">
        <v>52083.33</v>
      </c>
      <c r="F253" s="60">
        <v>52083.33</v>
      </c>
      <c r="G253" s="30">
        <f t="shared" si="16"/>
        <v>10416.665999999997</v>
      </c>
      <c r="H253" s="30">
        <f t="shared" si="17"/>
        <v>10416.665999999997</v>
      </c>
      <c r="I253" s="31">
        <f t="shared" si="18"/>
        <v>62499.995999999999</v>
      </c>
      <c r="J253" s="31">
        <f t="shared" si="19"/>
        <v>62499.995999999999</v>
      </c>
      <c r="K253" s="41"/>
    </row>
    <row r="254" spans="2:11" s="5" customFormat="1" ht="20.25" customHeight="1">
      <c r="B254" s="88" t="s">
        <v>173</v>
      </c>
      <c r="C254" s="141" t="s">
        <v>182</v>
      </c>
      <c r="D254" s="141"/>
      <c r="E254" s="60">
        <v>26800</v>
      </c>
      <c r="F254" s="60">
        <v>26800</v>
      </c>
      <c r="G254" s="30"/>
      <c r="H254" s="30"/>
      <c r="I254" s="60">
        <v>26800</v>
      </c>
      <c r="J254" s="60">
        <v>26800</v>
      </c>
      <c r="K254" s="41"/>
    </row>
    <row r="255" spans="2:11" s="5" customFormat="1" ht="20.25" customHeight="1">
      <c r="B255" s="88"/>
      <c r="C255" s="141" t="s">
        <v>341</v>
      </c>
      <c r="D255" s="141"/>
      <c r="E255" s="60">
        <v>32000</v>
      </c>
      <c r="F255" s="60">
        <v>32000</v>
      </c>
      <c r="G255" s="30"/>
      <c r="H255" s="30"/>
      <c r="I255" s="60">
        <v>32000</v>
      </c>
      <c r="J255" s="60">
        <v>32000</v>
      </c>
      <c r="K255" s="41"/>
    </row>
    <row r="256" spans="2:11" s="5" customFormat="1" ht="16.5" customHeight="1">
      <c r="B256" s="88" t="s">
        <v>174</v>
      </c>
      <c r="C256" s="141" t="s">
        <v>342</v>
      </c>
      <c r="D256" s="141"/>
      <c r="E256" s="60">
        <v>635345</v>
      </c>
      <c r="F256" s="60">
        <v>635345</v>
      </c>
      <c r="G256" s="30"/>
      <c r="H256" s="30"/>
      <c r="I256" s="60">
        <v>635345</v>
      </c>
      <c r="J256" s="60">
        <v>635345</v>
      </c>
      <c r="K256" s="41"/>
    </row>
    <row r="257" spans="2:11" s="5" customFormat="1" ht="16.5" customHeight="1">
      <c r="B257" s="88"/>
      <c r="C257" s="141" t="s">
        <v>182</v>
      </c>
      <c r="D257" s="141"/>
      <c r="E257" s="60">
        <v>689285</v>
      </c>
      <c r="F257" s="60">
        <v>689285</v>
      </c>
      <c r="G257" s="30"/>
      <c r="H257" s="30"/>
      <c r="I257" s="60">
        <v>689285</v>
      </c>
      <c r="J257" s="60">
        <v>689285</v>
      </c>
      <c r="K257" s="41"/>
    </row>
    <row r="258" spans="2:11" s="5" customFormat="1" ht="16.5" customHeight="1">
      <c r="B258" s="88"/>
      <c r="C258" s="141" t="s">
        <v>180</v>
      </c>
      <c r="D258" s="141"/>
      <c r="E258" s="60">
        <v>728500</v>
      </c>
      <c r="F258" s="60">
        <v>728500</v>
      </c>
      <c r="G258" s="30"/>
      <c r="H258" s="30"/>
      <c r="I258" s="60">
        <v>728500</v>
      </c>
      <c r="J258" s="60">
        <v>728500</v>
      </c>
      <c r="K258" s="41"/>
    </row>
    <row r="259" spans="2:11" s="5" customFormat="1" ht="16.5" customHeight="1">
      <c r="B259" s="88"/>
      <c r="C259" s="141" t="s">
        <v>341</v>
      </c>
      <c r="D259" s="141"/>
      <c r="E259" s="60">
        <v>762600</v>
      </c>
      <c r="F259" s="60">
        <v>762600</v>
      </c>
      <c r="G259" s="30"/>
      <c r="H259" s="30"/>
      <c r="I259" s="60">
        <v>762600</v>
      </c>
      <c r="J259" s="60">
        <v>762600</v>
      </c>
      <c r="K259" s="41"/>
    </row>
    <row r="260" spans="2:11" s="5" customFormat="1" ht="16.5" customHeight="1">
      <c r="B260" s="88"/>
      <c r="C260" s="141" t="s">
        <v>178</v>
      </c>
      <c r="D260" s="141"/>
      <c r="E260" s="60">
        <v>837000</v>
      </c>
      <c r="F260" s="60">
        <v>837000</v>
      </c>
      <c r="G260" s="30"/>
      <c r="H260" s="30"/>
      <c r="I260" s="60">
        <v>837000</v>
      </c>
      <c r="J260" s="60">
        <v>837000</v>
      </c>
      <c r="K260" s="41"/>
    </row>
    <row r="261" spans="2:11" s="5" customFormat="1" ht="20.25" customHeight="1">
      <c r="B261" s="88" t="s">
        <v>175</v>
      </c>
      <c r="C261" s="141" t="s">
        <v>182</v>
      </c>
      <c r="D261" s="141"/>
      <c r="E261" s="60">
        <v>13600</v>
      </c>
      <c r="F261" s="60">
        <v>13600</v>
      </c>
      <c r="G261" s="30"/>
      <c r="H261" s="30"/>
      <c r="I261" s="60">
        <v>13600</v>
      </c>
      <c r="J261" s="60">
        <v>13600</v>
      </c>
      <c r="K261" s="41"/>
    </row>
    <row r="262" spans="2:11" s="5" customFormat="1" ht="20.25" customHeight="1">
      <c r="B262" s="88"/>
      <c r="C262" s="141" t="s">
        <v>342</v>
      </c>
      <c r="D262" s="141"/>
      <c r="E262" s="60">
        <v>14600</v>
      </c>
      <c r="F262" s="60">
        <v>14600</v>
      </c>
      <c r="G262" s="30"/>
      <c r="H262" s="30"/>
      <c r="I262" s="60">
        <v>14600</v>
      </c>
      <c r="J262" s="60">
        <v>14600</v>
      </c>
      <c r="K262" s="41"/>
    </row>
    <row r="263" spans="2:11" s="5" customFormat="1" ht="20.25" customHeight="1">
      <c r="B263" s="88"/>
      <c r="C263" s="141" t="s">
        <v>178</v>
      </c>
      <c r="D263" s="141"/>
      <c r="E263" s="60">
        <v>21000</v>
      </c>
      <c r="F263" s="60">
        <v>21000</v>
      </c>
      <c r="G263" s="30"/>
      <c r="H263" s="30"/>
      <c r="I263" s="60">
        <v>21000</v>
      </c>
      <c r="J263" s="60">
        <v>21000</v>
      </c>
      <c r="K263" s="41"/>
    </row>
    <row r="264" spans="2:11" s="5" customFormat="1" ht="39" customHeight="1">
      <c r="B264" s="69" t="s">
        <v>176</v>
      </c>
      <c r="C264" s="137" t="s">
        <v>185</v>
      </c>
      <c r="D264" s="137"/>
      <c r="E264" s="60" t="s">
        <v>185</v>
      </c>
      <c r="F264" s="60" t="s">
        <v>185</v>
      </c>
      <c r="G264" s="60" t="s">
        <v>185</v>
      </c>
      <c r="H264" s="60" t="s">
        <v>185</v>
      </c>
      <c r="I264" s="60" t="s">
        <v>185</v>
      </c>
      <c r="J264" s="60" t="s">
        <v>185</v>
      </c>
      <c r="K264" s="41"/>
    </row>
    <row r="265" spans="2:11" ht="41.25" customHeight="1">
      <c r="B265" s="137" t="s">
        <v>34</v>
      </c>
      <c r="C265" s="137"/>
      <c r="D265" s="137"/>
      <c r="E265" s="99" t="s">
        <v>381</v>
      </c>
      <c r="F265" s="100"/>
      <c r="G265" s="100"/>
      <c r="H265" s="100"/>
      <c r="I265" s="100"/>
      <c r="J265" s="101"/>
    </row>
    <row r="266" spans="2:11" ht="17.25" customHeight="1">
      <c r="B266" s="102"/>
      <c r="C266" s="103"/>
      <c r="D266" s="103"/>
      <c r="E266" s="103"/>
      <c r="F266" s="103"/>
      <c r="G266" s="103"/>
      <c r="H266" s="103"/>
      <c r="I266" s="103"/>
      <c r="J266" s="104"/>
    </row>
    <row r="267" spans="2:11" ht="17.25" customHeight="1">
      <c r="B267" s="105" t="s">
        <v>35</v>
      </c>
      <c r="C267" s="106"/>
      <c r="D267" s="106"/>
      <c r="E267" s="106"/>
      <c r="F267" s="106"/>
      <c r="G267" s="106"/>
      <c r="H267" s="106"/>
      <c r="I267" s="106"/>
      <c r="J267" s="107"/>
    </row>
    <row r="268" spans="2:11" ht="17.25" customHeight="1">
      <c r="B268" s="168" t="s">
        <v>38</v>
      </c>
      <c r="C268" s="203" t="s">
        <v>37</v>
      </c>
      <c r="D268" s="105" t="s">
        <v>36</v>
      </c>
      <c r="E268" s="106"/>
      <c r="F268" s="106"/>
      <c r="G268" s="106"/>
      <c r="H268" s="106"/>
      <c r="I268" s="106"/>
      <c r="J268" s="107"/>
    </row>
    <row r="269" spans="2:11" ht="96" customHeight="1">
      <c r="B269" s="168"/>
      <c r="C269" s="204"/>
      <c r="D269" s="24" t="s">
        <v>39</v>
      </c>
      <c r="E269" s="4" t="s">
        <v>40</v>
      </c>
      <c r="F269" s="20" t="s">
        <v>81</v>
      </c>
      <c r="G269" s="21" t="s">
        <v>42</v>
      </c>
      <c r="H269" s="3" t="s">
        <v>41</v>
      </c>
      <c r="I269" s="108" t="s">
        <v>43</v>
      </c>
      <c r="J269" s="109"/>
    </row>
    <row r="270" spans="2:11" ht="13.5" customHeight="1">
      <c r="B270" s="12"/>
      <c r="C270" s="10"/>
      <c r="D270" s="9"/>
      <c r="E270" s="9"/>
      <c r="F270" s="11"/>
      <c r="G270" s="19"/>
      <c r="H270" s="8"/>
      <c r="I270" s="113"/>
      <c r="J270" s="114"/>
    </row>
    <row r="271" spans="2:11" ht="13.5" customHeight="1">
      <c r="B271" s="110" t="s">
        <v>86</v>
      </c>
      <c r="C271" s="111"/>
      <c r="D271" s="111"/>
      <c r="E271" s="111"/>
      <c r="F271" s="111"/>
      <c r="G271" s="111"/>
      <c r="H271" s="111"/>
      <c r="I271" s="111"/>
      <c r="J271" s="112"/>
    </row>
    <row r="272" spans="2:11" ht="13.5" customHeight="1">
      <c r="B272" s="117" t="s">
        <v>34</v>
      </c>
      <c r="C272" s="118"/>
      <c r="D272" s="108" t="s">
        <v>344</v>
      </c>
      <c r="E272" s="115"/>
      <c r="F272" s="115"/>
      <c r="G272" s="115"/>
      <c r="H272" s="115"/>
      <c r="I272" s="115"/>
      <c r="J272" s="116"/>
    </row>
    <row r="273" spans="2:11" ht="13.5" customHeight="1">
      <c r="B273" s="138"/>
      <c r="C273" s="139"/>
      <c r="D273" s="139"/>
      <c r="E273" s="139"/>
      <c r="F273" s="139"/>
      <c r="G273" s="139"/>
      <c r="H273" s="139"/>
      <c r="I273" s="139"/>
      <c r="J273" s="140"/>
    </row>
    <row r="274" spans="2:11" ht="12.75" customHeight="1">
      <c r="B274" s="92" t="s">
        <v>87</v>
      </c>
      <c r="C274" s="92"/>
      <c r="D274" s="92"/>
      <c r="E274" s="92"/>
      <c r="F274" s="136" t="s">
        <v>235</v>
      </c>
      <c r="G274" s="136"/>
      <c r="H274" s="136"/>
      <c r="I274" s="136"/>
      <c r="J274" s="136"/>
    </row>
    <row r="275" spans="2:11" ht="12.75" customHeight="1">
      <c r="B275" s="92" t="s">
        <v>88</v>
      </c>
      <c r="C275" s="92"/>
      <c r="D275" s="92"/>
      <c r="E275" s="92"/>
      <c r="F275" s="135" t="s">
        <v>89</v>
      </c>
      <c r="G275" s="135"/>
      <c r="H275" s="135"/>
      <c r="I275" s="135"/>
      <c r="J275" s="26" t="s">
        <v>90</v>
      </c>
    </row>
    <row r="276" spans="2:11" ht="12.75" customHeight="1">
      <c r="B276" s="92"/>
      <c r="C276" s="92"/>
      <c r="D276" s="92"/>
      <c r="E276" s="92"/>
      <c r="F276" s="136" t="s">
        <v>236</v>
      </c>
      <c r="G276" s="136"/>
      <c r="H276" s="136"/>
      <c r="I276" s="136"/>
      <c r="J276" s="52" t="s">
        <v>237</v>
      </c>
    </row>
    <row r="277" spans="2:11" ht="21" customHeight="1">
      <c r="B277" s="92" t="s">
        <v>91</v>
      </c>
      <c r="C277" s="92"/>
      <c r="D277" s="92"/>
      <c r="E277" s="92"/>
      <c r="F277" s="136" t="s">
        <v>238</v>
      </c>
      <c r="G277" s="136"/>
      <c r="H277" s="136"/>
      <c r="I277" s="136"/>
      <c r="J277" s="136"/>
    </row>
    <row r="278" spans="2:11" ht="26.25" customHeight="1">
      <c r="B278" s="92" t="s">
        <v>92</v>
      </c>
      <c r="C278" s="92"/>
      <c r="D278" s="92"/>
      <c r="E278" s="92"/>
      <c r="F278" s="136" t="s">
        <v>239</v>
      </c>
      <c r="G278" s="136"/>
      <c r="H278" s="136"/>
      <c r="I278" s="136"/>
      <c r="J278" s="136"/>
    </row>
    <row r="279" spans="2:11" ht="18" customHeight="1">
      <c r="B279" s="92" t="s">
        <v>93</v>
      </c>
      <c r="C279" s="92"/>
      <c r="D279" s="92"/>
      <c r="E279" s="92"/>
      <c r="F279" s="136" t="s">
        <v>240</v>
      </c>
      <c r="G279" s="136"/>
      <c r="H279" s="136"/>
      <c r="I279" s="136"/>
      <c r="J279" s="136"/>
    </row>
    <row r="280" spans="2:11" ht="16.5" customHeight="1">
      <c r="B280" s="138"/>
      <c r="C280" s="139"/>
      <c r="D280" s="139"/>
      <c r="E280" s="139"/>
      <c r="F280" s="139"/>
      <c r="G280" s="139"/>
      <c r="H280" s="139"/>
      <c r="I280" s="139"/>
      <c r="J280" s="140"/>
    </row>
    <row r="281" spans="2:11" s="5" customFormat="1" ht="12.75" customHeight="1">
      <c r="B281" s="200" t="s">
        <v>2</v>
      </c>
      <c r="C281" s="200" t="s">
        <v>44</v>
      </c>
      <c r="D281" s="105" t="s">
        <v>45</v>
      </c>
      <c r="E281" s="106"/>
      <c r="F281" s="106"/>
      <c r="G281" s="106"/>
      <c r="H281" s="106"/>
      <c r="I281" s="106"/>
      <c r="J281" s="107"/>
      <c r="K281" s="41"/>
    </row>
    <row r="282" spans="2:11" s="5" customFormat="1" ht="12.75" customHeight="1">
      <c r="B282" s="201"/>
      <c r="C282" s="201"/>
      <c r="D282" s="195" t="s">
        <v>46</v>
      </c>
      <c r="E282" s="196"/>
      <c r="F282" s="97" t="s">
        <v>47</v>
      </c>
      <c r="G282" s="97" t="s">
        <v>48</v>
      </c>
      <c r="H282" s="97" t="s">
        <v>49</v>
      </c>
      <c r="I282" s="120" t="s">
        <v>50</v>
      </c>
      <c r="J282" s="101"/>
      <c r="K282" s="41"/>
    </row>
    <row r="283" spans="2:11" s="5" customFormat="1" ht="12.75" customHeight="1">
      <c r="B283" s="201"/>
      <c r="C283" s="201"/>
      <c r="D283" s="197"/>
      <c r="E283" s="198"/>
      <c r="F283" s="98"/>
      <c r="G283" s="98"/>
      <c r="H283" s="98"/>
      <c r="I283" s="105" t="s">
        <v>27</v>
      </c>
      <c r="J283" s="107"/>
      <c r="K283" s="41"/>
    </row>
    <row r="284" spans="2:11" s="5" customFormat="1" ht="12.75" customHeight="1">
      <c r="B284" s="202"/>
      <c r="C284" s="202"/>
      <c r="D284" s="99"/>
      <c r="E284" s="199"/>
      <c r="F284" s="123"/>
      <c r="G284" s="123"/>
      <c r="H284" s="123"/>
      <c r="I284" s="32" t="s">
        <v>85</v>
      </c>
      <c r="J284" s="32" t="s">
        <v>30</v>
      </c>
      <c r="K284" s="41"/>
    </row>
    <row r="285" spans="2:11" s="5" customFormat="1" ht="17.25" customHeight="1">
      <c r="B285" s="63" t="s">
        <v>51</v>
      </c>
      <c r="C285" s="97" t="s">
        <v>187</v>
      </c>
      <c r="D285" s="93" t="s">
        <v>345</v>
      </c>
      <c r="E285" s="94"/>
      <c r="F285" s="126" t="s">
        <v>240</v>
      </c>
      <c r="G285" s="126" t="s">
        <v>241</v>
      </c>
      <c r="H285" s="136"/>
      <c r="I285" s="121" t="s">
        <v>186</v>
      </c>
      <c r="J285" s="122"/>
      <c r="K285" s="41"/>
    </row>
    <row r="286" spans="2:11" s="5" customFormat="1" ht="17.25" customHeight="1">
      <c r="B286" s="71">
        <v>3</v>
      </c>
      <c r="C286" s="98"/>
      <c r="D286" s="95"/>
      <c r="E286" s="96"/>
      <c r="F286" s="127"/>
      <c r="G286" s="127"/>
      <c r="H286" s="136"/>
      <c r="I286" s="30">
        <v>69940</v>
      </c>
      <c r="J286" s="56">
        <f>I286</f>
        <v>69940</v>
      </c>
      <c r="K286" s="41"/>
    </row>
    <row r="287" spans="2:11" s="5" customFormat="1" ht="17.25" customHeight="1">
      <c r="B287" s="71">
        <v>8</v>
      </c>
      <c r="C287" s="98"/>
      <c r="D287" s="95"/>
      <c r="E287" s="96"/>
      <c r="F287" s="127"/>
      <c r="G287" s="127"/>
      <c r="H287" s="136"/>
      <c r="I287" s="30">
        <v>16380</v>
      </c>
      <c r="J287" s="56">
        <f t="shared" ref="J287:J310" si="20">I287</f>
        <v>16380</v>
      </c>
      <c r="K287" s="41"/>
    </row>
    <row r="288" spans="2:11" s="5" customFormat="1" ht="17.25" customHeight="1">
      <c r="B288" s="71">
        <v>9</v>
      </c>
      <c r="C288" s="98"/>
      <c r="D288" s="95"/>
      <c r="E288" s="96"/>
      <c r="F288" s="127"/>
      <c r="G288" s="127"/>
      <c r="H288" s="136"/>
      <c r="I288" s="30">
        <v>46500</v>
      </c>
      <c r="J288" s="56">
        <f t="shared" si="20"/>
        <v>46500</v>
      </c>
      <c r="K288" s="41"/>
    </row>
    <row r="289" spans="2:11" s="5" customFormat="1" ht="14.25" customHeight="1">
      <c r="B289" s="71">
        <v>16</v>
      </c>
      <c r="C289" s="98"/>
      <c r="D289" s="95"/>
      <c r="E289" s="96"/>
      <c r="F289" s="127"/>
      <c r="G289" s="127"/>
      <c r="H289" s="136"/>
      <c r="I289" s="30">
        <v>153960</v>
      </c>
      <c r="J289" s="56">
        <f t="shared" si="20"/>
        <v>153960</v>
      </c>
      <c r="K289" s="41"/>
    </row>
    <row r="290" spans="2:11" s="5" customFormat="1" ht="14.25" customHeight="1">
      <c r="B290" s="71">
        <v>20</v>
      </c>
      <c r="C290" s="98"/>
      <c r="D290" s="95"/>
      <c r="E290" s="96"/>
      <c r="F290" s="127"/>
      <c r="G290" s="127"/>
      <c r="H290" s="136"/>
      <c r="I290" s="30">
        <v>76440.399999999994</v>
      </c>
      <c r="J290" s="56">
        <f t="shared" si="20"/>
        <v>76440.399999999994</v>
      </c>
      <c r="K290" s="41"/>
    </row>
    <row r="291" spans="2:11" s="5" customFormat="1" ht="11.25" customHeight="1">
      <c r="B291" s="71">
        <v>22</v>
      </c>
      <c r="C291" s="98"/>
      <c r="D291" s="95"/>
      <c r="E291" s="96"/>
      <c r="F291" s="127"/>
      <c r="G291" s="127"/>
      <c r="H291" s="136"/>
      <c r="I291" s="30">
        <v>36571.5</v>
      </c>
      <c r="J291" s="56">
        <f t="shared" si="20"/>
        <v>36571.5</v>
      </c>
      <c r="K291" s="41"/>
    </row>
    <row r="292" spans="2:11" s="5" customFormat="1" ht="11.25" customHeight="1">
      <c r="B292" s="71">
        <v>26</v>
      </c>
      <c r="C292" s="98"/>
      <c r="D292" s="95"/>
      <c r="E292" s="96"/>
      <c r="F292" s="127"/>
      <c r="G292" s="127"/>
      <c r="H292" s="136"/>
      <c r="I292" s="30">
        <v>35280</v>
      </c>
      <c r="J292" s="56">
        <f t="shared" si="20"/>
        <v>35280</v>
      </c>
      <c r="K292" s="41"/>
    </row>
    <row r="293" spans="2:11" s="5" customFormat="1" ht="11.25" customHeight="1">
      <c r="B293" s="71">
        <v>32</v>
      </c>
      <c r="C293" s="98"/>
      <c r="D293" s="95"/>
      <c r="E293" s="96"/>
      <c r="F293" s="127"/>
      <c r="G293" s="127"/>
      <c r="H293" s="136"/>
      <c r="I293" s="30">
        <v>576000</v>
      </c>
      <c r="J293" s="56">
        <f t="shared" si="20"/>
        <v>576000</v>
      </c>
      <c r="K293" s="41"/>
    </row>
    <row r="294" spans="2:11" s="5" customFormat="1" ht="11.25" customHeight="1">
      <c r="B294" s="71">
        <v>35</v>
      </c>
      <c r="C294" s="98"/>
      <c r="D294" s="95"/>
      <c r="E294" s="96"/>
      <c r="F294" s="127"/>
      <c r="G294" s="127"/>
      <c r="H294" s="136"/>
      <c r="I294" s="30">
        <v>120750</v>
      </c>
      <c r="J294" s="56">
        <f t="shared" si="20"/>
        <v>120750</v>
      </c>
      <c r="K294" s="41"/>
    </row>
    <row r="295" spans="2:11" s="5" customFormat="1" ht="11.25" customHeight="1">
      <c r="B295" s="71">
        <v>36</v>
      </c>
      <c r="C295" s="98"/>
      <c r="D295" s="95"/>
      <c r="E295" s="96"/>
      <c r="F295" s="127"/>
      <c r="G295" s="127"/>
      <c r="H295" s="136"/>
      <c r="I295" s="30">
        <v>675000</v>
      </c>
      <c r="J295" s="56">
        <f t="shared" si="20"/>
        <v>675000</v>
      </c>
      <c r="K295" s="41"/>
    </row>
    <row r="296" spans="2:11" s="5" customFormat="1" ht="11.25" customHeight="1">
      <c r="B296" s="71">
        <v>38</v>
      </c>
      <c r="C296" s="98"/>
      <c r="D296" s="95"/>
      <c r="E296" s="96"/>
      <c r="F296" s="127"/>
      <c r="G296" s="127"/>
      <c r="H296" s="136"/>
      <c r="I296" s="30">
        <v>37600</v>
      </c>
      <c r="J296" s="56">
        <f t="shared" si="20"/>
        <v>37600</v>
      </c>
      <c r="K296" s="41"/>
    </row>
    <row r="297" spans="2:11" s="5" customFormat="1" ht="11.25" customHeight="1">
      <c r="B297" s="71">
        <v>39</v>
      </c>
      <c r="C297" s="98"/>
      <c r="D297" s="95"/>
      <c r="E297" s="96"/>
      <c r="F297" s="127"/>
      <c r="G297" s="127"/>
      <c r="H297" s="136"/>
      <c r="I297" s="30">
        <v>88500</v>
      </c>
      <c r="J297" s="56">
        <f t="shared" si="20"/>
        <v>88500</v>
      </c>
      <c r="K297" s="41"/>
    </row>
    <row r="298" spans="2:11" s="5" customFormat="1" ht="11.25" customHeight="1">
      <c r="B298" s="71">
        <v>42</v>
      </c>
      <c r="C298" s="98"/>
      <c r="D298" s="95"/>
      <c r="E298" s="96"/>
      <c r="F298" s="127"/>
      <c r="G298" s="127"/>
      <c r="H298" s="136"/>
      <c r="I298" s="30">
        <v>114000</v>
      </c>
      <c r="J298" s="56">
        <f t="shared" si="20"/>
        <v>114000</v>
      </c>
      <c r="K298" s="41"/>
    </row>
    <row r="299" spans="2:11" s="5" customFormat="1" ht="11.25" customHeight="1">
      <c r="B299" s="71">
        <v>43</v>
      </c>
      <c r="C299" s="98"/>
      <c r="D299" s="95"/>
      <c r="E299" s="96"/>
      <c r="F299" s="127"/>
      <c r="G299" s="127"/>
      <c r="H299" s="136"/>
      <c r="I299" s="30">
        <v>12450</v>
      </c>
      <c r="J299" s="56">
        <f t="shared" si="20"/>
        <v>12450</v>
      </c>
      <c r="K299" s="41"/>
    </row>
    <row r="300" spans="2:11" s="5" customFormat="1" ht="11.25" customHeight="1">
      <c r="B300" s="71">
        <v>52</v>
      </c>
      <c r="C300" s="98"/>
      <c r="D300" s="95"/>
      <c r="E300" s="96"/>
      <c r="F300" s="127"/>
      <c r="G300" s="127"/>
      <c r="H300" s="136"/>
      <c r="I300" s="30">
        <v>71890</v>
      </c>
      <c r="J300" s="56">
        <f t="shared" si="20"/>
        <v>71890</v>
      </c>
      <c r="K300" s="41"/>
    </row>
    <row r="301" spans="2:11" s="5" customFormat="1" ht="11.25" customHeight="1">
      <c r="B301" s="71">
        <v>55</v>
      </c>
      <c r="C301" s="98"/>
      <c r="D301" s="95"/>
      <c r="E301" s="96"/>
      <c r="F301" s="127"/>
      <c r="G301" s="127"/>
      <c r="H301" s="136"/>
      <c r="I301" s="30">
        <v>42660</v>
      </c>
      <c r="J301" s="56">
        <f t="shared" si="20"/>
        <v>42660</v>
      </c>
      <c r="K301" s="41"/>
    </row>
    <row r="302" spans="2:11" s="5" customFormat="1" ht="11.25" customHeight="1">
      <c r="B302" s="71">
        <v>56</v>
      </c>
      <c r="C302" s="98"/>
      <c r="D302" s="95"/>
      <c r="E302" s="96"/>
      <c r="F302" s="127"/>
      <c r="G302" s="127"/>
      <c r="H302" s="136"/>
      <c r="I302" s="30">
        <v>50079.5</v>
      </c>
      <c r="J302" s="56">
        <f t="shared" si="20"/>
        <v>50079.5</v>
      </c>
      <c r="K302" s="41"/>
    </row>
    <row r="303" spans="2:11" s="5" customFormat="1" ht="11.25" customHeight="1">
      <c r="B303" s="71">
        <v>60</v>
      </c>
      <c r="C303" s="98"/>
      <c r="D303" s="95"/>
      <c r="E303" s="96"/>
      <c r="F303" s="127"/>
      <c r="G303" s="127"/>
      <c r="H303" s="136"/>
      <c r="I303" s="30">
        <v>81000</v>
      </c>
      <c r="J303" s="56">
        <f t="shared" si="20"/>
        <v>81000</v>
      </c>
      <c r="K303" s="41"/>
    </row>
    <row r="304" spans="2:11" s="5" customFormat="1" ht="11.25" customHeight="1">
      <c r="B304" s="72">
        <v>65</v>
      </c>
      <c r="C304" s="98"/>
      <c r="D304" s="95"/>
      <c r="E304" s="96"/>
      <c r="F304" s="127"/>
      <c r="G304" s="127"/>
      <c r="H304" s="136"/>
      <c r="I304" s="30">
        <v>107000</v>
      </c>
      <c r="J304" s="56">
        <f t="shared" si="20"/>
        <v>107000</v>
      </c>
      <c r="K304" s="41"/>
    </row>
    <row r="305" spans="2:11" s="5" customFormat="1" ht="11.25" customHeight="1">
      <c r="B305" s="71">
        <v>66</v>
      </c>
      <c r="C305" s="98"/>
      <c r="D305" s="95"/>
      <c r="E305" s="96"/>
      <c r="F305" s="127"/>
      <c r="G305" s="127"/>
      <c r="H305" s="136"/>
      <c r="I305" s="30">
        <v>14848.75</v>
      </c>
      <c r="J305" s="56">
        <f t="shared" si="20"/>
        <v>14848.75</v>
      </c>
      <c r="K305" s="41"/>
    </row>
    <row r="306" spans="2:11" s="5" customFormat="1" ht="11.25" customHeight="1">
      <c r="B306" s="71">
        <v>70</v>
      </c>
      <c r="C306" s="98"/>
      <c r="D306" s="95"/>
      <c r="E306" s="96"/>
      <c r="F306" s="127"/>
      <c r="G306" s="127"/>
      <c r="H306" s="136"/>
      <c r="I306" s="30">
        <v>59750</v>
      </c>
      <c r="J306" s="56">
        <f t="shared" si="20"/>
        <v>59750</v>
      </c>
      <c r="K306" s="41"/>
    </row>
    <row r="307" spans="2:11" s="5" customFormat="1" ht="11.25" customHeight="1">
      <c r="B307" s="71">
        <v>73</v>
      </c>
      <c r="C307" s="98"/>
      <c r="D307" s="95"/>
      <c r="E307" s="96"/>
      <c r="F307" s="127"/>
      <c r="G307" s="127"/>
      <c r="H307" s="136"/>
      <c r="I307" s="30">
        <v>154100</v>
      </c>
      <c r="J307" s="56">
        <f t="shared" si="20"/>
        <v>154100</v>
      </c>
      <c r="K307" s="41"/>
    </row>
    <row r="308" spans="2:11" s="5" customFormat="1" ht="11.25" customHeight="1">
      <c r="B308" s="71">
        <v>81</v>
      </c>
      <c r="C308" s="98"/>
      <c r="D308" s="95"/>
      <c r="E308" s="96"/>
      <c r="F308" s="127"/>
      <c r="G308" s="127"/>
      <c r="H308" s="136"/>
      <c r="I308" s="30">
        <v>60000</v>
      </c>
      <c r="J308" s="56">
        <f t="shared" si="20"/>
        <v>60000</v>
      </c>
      <c r="K308" s="41"/>
    </row>
    <row r="309" spans="2:11" s="5" customFormat="1" ht="11.25" customHeight="1">
      <c r="B309" s="71">
        <v>82</v>
      </c>
      <c r="C309" s="98"/>
      <c r="D309" s="95"/>
      <c r="E309" s="96"/>
      <c r="F309" s="127"/>
      <c r="G309" s="127"/>
      <c r="H309" s="136"/>
      <c r="I309" s="30">
        <v>26800</v>
      </c>
      <c r="J309" s="56">
        <f t="shared" si="20"/>
        <v>26800</v>
      </c>
      <c r="K309" s="41"/>
    </row>
    <row r="310" spans="2:11" s="5" customFormat="1" ht="11.25" customHeight="1">
      <c r="B310" s="71">
        <v>84</v>
      </c>
      <c r="C310" s="98"/>
      <c r="D310" s="95"/>
      <c r="E310" s="96"/>
      <c r="F310" s="127"/>
      <c r="G310" s="127"/>
      <c r="H310" s="136"/>
      <c r="I310" s="30">
        <v>13000</v>
      </c>
      <c r="J310" s="56">
        <f t="shared" si="20"/>
        <v>13000</v>
      </c>
      <c r="K310" s="41"/>
    </row>
    <row r="311" spans="2:11" s="5" customFormat="1" ht="11.25" customHeight="1">
      <c r="B311" s="57" t="s">
        <v>52</v>
      </c>
      <c r="C311" s="98"/>
      <c r="D311" s="95"/>
      <c r="E311" s="96"/>
      <c r="F311" s="127"/>
      <c r="G311" s="127"/>
      <c r="H311" s="136"/>
      <c r="I311" s="29" t="s">
        <v>53</v>
      </c>
      <c r="J311" s="55">
        <f>SUM(J286:J310)</f>
        <v>2740500.15</v>
      </c>
      <c r="K311" s="41"/>
    </row>
    <row r="312" spans="2:11" s="5" customFormat="1" ht="12" customHeight="1">
      <c r="B312" s="63" t="s">
        <v>51</v>
      </c>
      <c r="C312" s="97" t="s">
        <v>188</v>
      </c>
      <c r="D312" s="93" t="s">
        <v>346</v>
      </c>
      <c r="E312" s="94"/>
      <c r="F312" s="126" t="s">
        <v>240</v>
      </c>
      <c r="G312" s="126" t="s">
        <v>241</v>
      </c>
      <c r="H312" s="136"/>
      <c r="I312" s="121" t="s">
        <v>186</v>
      </c>
      <c r="J312" s="122"/>
      <c r="K312" s="41"/>
    </row>
    <row r="313" spans="2:11" s="5" customFormat="1" ht="12" customHeight="1">
      <c r="B313" s="71">
        <v>59</v>
      </c>
      <c r="C313" s="98"/>
      <c r="D313" s="95"/>
      <c r="E313" s="96"/>
      <c r="F313" s="127"/>
      <c r="G313" s="127"/>
      <c r="H313" s="136"/>
      <c r="I313" s="30">
        <v>12000</v>
      </c>
      <c r="J313" s="56">
        <f>I313</f>
        <v>12000</v>
      </c>
      <c r="K313" s="41"/>
    </row>
    <row r="314" spans="2:11" s="5" customFormat="1" ht="12" customHeight="1">
      <c r="B314" s="57" t="s">
        <v>52</v>
      </c>
      <c r="C314" s="98"/>
      <c r="D314" s="95"/>
      <c r="E314" s="96"/>
      <c r="F314" s="127"/>
      <c r="G314" s="127"/>
      <c r="H314" s="136"/>
      <c r="I314" s="29" t="s">
        <v>53</v>
      </c>
      <c r="J314" s="55">
        <f>SUM(J313:J313)</f>
        <v>12000</v>
      </c>
      <c r="K314" s="41"/>
    </row>
    <row r="315" spans="2:11" s="5" customFormat="1" ht="12.75" customHeight="1">
      <c r="B315" s="63" t="s">
        <v>51</v>
      </c>
      <c r="C315" s="92" t="s">
        <v>242</v>
      </c>
      <c r="D315" s="92" t="s">
        <v>347</v>
      </c>
      <c r="E315" s="92"/>
      <c r="F315" s="126" t="s">
        <v>240</v>
      </c>
      <c r="G315" s="126" t="s">
        <v>241</v>
      </c>
      <c r="H315" s="136"/>
      <c r="I315" s="121" t="s">
        <v>186</v>
      </c>
      <c r="J315" s="122"/>
      <c r="K315" s="41"/>
    </row>
    <row r="316" spans="2:11" s="5" customFormat="1" ht="12.75" customHeight="1">
      <c r="B316" s="73">
        <v>48</v>
      </c>
      <c r="C316" s="92"/>
      <c r="D316" s="92"/>
      <c r="E316" s="92"/>
      <c r="F316" s="127"/>
      <c r="G316" s="127"/>
      <c r="H316" s="136"/>
      <c r="I316" s="30">
        <v>89000</v>
      </c>
      <c r="J316" s="56">
        <f t="shared" ref="J316:J317" si="21">I316</f>
        <v>89000</v>
      </c>
      <c r="K316" s="41"/>
    </row>
    <row r="317" spans="2:11" s="5" customFormat="1" ht="12.75" customHeight="1">
      <c r="B317" s="73">
        <v>63</v>
      </c>
      <c r="C317" s="92"/>
      <c r="D317" s="92"/>
      <c r="E317" s="92"/>
      <c r="F317" s="127"/>
      <c r="G317" s="127"/>
      <c r="H317" s="136"/>
      <c r="I317" s="30">
        <v>3240000</v>
      </c>
      <c r="J317" s="56">
        <f t="shared" si="21"/>
        <v>3240000</v>
      </c>
      <c r="K317" s="41"/>
    </row>
    <row r="318" spans="2:11" s="5" customFormat="1" ht="12.75" customHeight="1">
      <c r="B318" s="57" t="s">
        <v>52</v>
      </c>
      <c r="C318" s="92"/>
      <c r="D318" s="92"/>
      <c r="E318" s="92"/>
      <c r="F318" s="127"/>
      <c r="G318" s="127"/>
      <c r="H318" s="136"/>
      <c r="I318" s="29" t="s">
        <v>53</v>
      </c>
      <c r="J318" s="55">
        <f>SUM(J316:J317)</f>
        <v>3329000</v>
      </c>
      <c r="K318" s="41"/>
    </row>
    <row r="319" spans="2:11" s="5" customFormat="1" ht="12" customHeight="1">
      <c r="B319" s="63" t="s">
        <v>51</v>
      </c>
      <c r="C319" s="97" t="s">
        <v>189</v>
      </c>
      <c r="D319" s="93" t="s">
        <v>348</v>
      </c>
      <c r="E319" s="94"/>
      <c r="F319" s="126" t="s">
        <v>240</v>
      </c>
      <c r="G319" s="126" t="s">
        <v>241</v>
      </c>
      <c r="H319" s="136"/>
      <c r="I319" s="121" t="s">
        <v>186</v>
      </c>
      <c r="J319" s="122"/>
      <c r="K319" s="41"/>
    </row>
    <row r="320" spans="2:11" s="5" customFormat="1" ht="11.25" customHeight="1">
      <c r="B320" s="71">
        <v>1</v>
      </c>
      <c r="C320" s="98"/>
      <c r="D320" s="95"/>
      <c r="E320" s="96"/>
      <c r="F320" s="127"/>
      <c r="G320" s="127"/>
      <c r="H320" s="136"/>
      <c r="I320" s="30">
        <v>13515</v>
      </c>
      <c r="J320" s="56">
        <f t="shared" ref="J320:J326" si="22">I320</f>
        <v>13515</v>
      </c>
      <c r="K320" s="41"/>
    </row>
    <row r="321" spans="2:11" s="5" customFormat="1" ht="11.25" customHeight="1">
      <c r="B321" s="71">
        <v>29</v>
      </c>
      <c r="C321" s="98"/>
      <c r="D321" s="95"/>
      <c r="E321" s="96"/>
      <c r="F321" s="127"/>
      <c r="G321" s="127"/>
      <c r="H321" s="136"/>
      <c r="I321" s="30">
        <v>33804</v>
      </c>
      <c r="J321" s="56">
        <f t="shared" si="22"/>
        <v>33804</v>
      </c>
      <c r="K321" s="41"/>
    </row>
    <row r="322" spans="2:11" s="5" customFormat="1" ht="11.25" customHeight="1">
      <c r="B322" s="71">
        <v>51</v>
      </c>
      <c r="C322" s="98"/>
      <c r="D322" s="95"/>
      <c r="E322" s="96"/>
      <c r="F322" s="127"/>
      <c r="G322" s="127"/>
      <c r="H322" s="136"/>
      <c r="I322" s="30">
        <v>208560</v>
      </c>
      <c r="J322" s="56">
        <f t="shared" si="22"/>
        <v>208560</v>
      </c>
      <c r="K322" s="41"/>
    </row>
    <row r="323" spans="2:11" s="5" customFormat="1" ht="11.25" customHeight="1">
      <c r="B323" s="71">
        <v>53</v>
      </c>
      <c r="C323" s="98"/>
      <c r="D323" s="95"/>
      <c r="E323" s="96"/>
      <c r="F323" s="127"/>
      <c r="G323" s="127"/>
      <c r="H323" s="136"/>
      <c r="I323" s="30">
        <v>118290</v>
      </c>
      <c r="J323" s="56">
        <f t="shared" si="22"/>
        <v>118290</v>
      </c>
      <c r="K323" s="41"/>
    </row>
    <row r="324" spans="2:11" s="5" customFormat="1" ht="11.25" customHeight="1">
      <c r="B324" s="71">
        <v>54</v>
      </c>
      <c r="C324" s="98"/>
      <c r="D324" s="95"/>
      <c r="E324" s="96"/>
      <c r="F324" s="127"/>
      <c r="G324" s="127"/>
      <c r="H324" s="136"/>
      <c r="I324" s="30">
        <v>114700</v>
      </c>
      <c r="J324" s="56">
        <f t="shared" si="22"/>
        <v>114700</v>
      </c>
      <c r="K324" s="41"/>
    </row>
    <row r="325" spans="2:11" s="5" customFormat="1" ht="11.25" customHeight="1">
      <c r="B325" s="71">
        <v>57</v>
      </c>
      <c r="C325" s="98"/>
      <c r="D325" s="95"/>
      <c r="E325" s="96"/>
      <c r="F325" s="127"/>
      <c r="G325" s="127"/>
      <c r="H325" s="136"/>
      <c r="I325" s="30">
        <v>22822.2</v>
      </c>
      <c r="J325" s="56">
        <f t="shared" si="22"/>
        <v>22822.2</v>
      </c>
      <c r="K325" s="41"/>
    </row>
    <row r="326" spans="2:11" s="5" customFormat="1" ht="11.25" customHeight="1">
      <c r="B326" s="71">
        <v>76</v>
      </c>
      <c r="C326" s="98"/>
      <c r="D326" s="95"/>
      <c r="E326" s="96"/>
      <c r="F326" s="127"/>
      <c r="G326" s="127"/>
      <c r="H326" s="136"/>
      <c r="I326" s="30">
        <v>169780</v>
      </c>
      <c r="J326" s="56">
        <f t="shared" si="22"/>
        <v>169780</v>
      </c>
      <c r="K326" s="41"/>
    </row>
    <row r="327" spans="2:11" s="5" customFormat="1" ht="13.5" customHeight="1">
      <c r="B327" s="57" t="s">
        <v>52</v>
      </c>
      <c r="C327" s="98"/>
      <c r="D327" s="95"/>
      <c r="E327" s="96"/>
      <c r="F327" s="127"/>
      <c r="G327" s="127"/>
      <c r="H327" s="136"/>
      <c r="I327" s="29" t="s">
        <v>53</v>
      </c>
      <c r="J327" s="55">
        <f>SUM(J320:J326)</f>
        <v>681471.2</v>
      </c>
      <c r="K327" s="41"/>
    </row>
    <row r="328" spans="2:11" s="5" customFormat="1" ht="13.5" customHeight="1">
      <c r="B328" s="63" t="s">
        <v>51</v>
      </c>
      <c r="C328" s="97" t="s">
        <v>190</v>
      </c>
      <c r="D328" s="93" t="s">
        <v>349</v>
      </c>
      <c r="E328" s="94"/>
      <c r="F328" s="126" t="s">
        <v>240</v>
      </c>
      <c r="G328" s="126" t="s">
        <v>241</v>
      </c>
      <c r="H328" s="136"/>
      <c r="I328" s="121" t="s">
        <v>186</v>
      </c>
      <c r="J328" s="122"/>
      <c r="K328" s="41"/>
    </row>
    <row r="329" spans="2:11" s="5" customFormat="1" ht="13.5" customHeight="1">
      <c r="B329" s="74">
        <v>10</v>
      </c>
      <c r="C329" s="98"/>
      <c r="D329" s="95"/>
      <c r="E329" s="96"/>
      <c r="F329" s="127"/>
      <c r="G329" s="127"/>
      <c r="H329" s="136"/>
      <c r="I329" s="30">
        <v>19800</v>
      </c>
      <c r="J329" s="56">
        <f t="shared" ref="J329:J330" si="23">I329</f>
        <v>19800</v>
      </c>
      <c r="K329" s="41"/>
    </row>
    <row r="330" spans="2:11" s="5" customFormat="1" ht="13.5" customHeight="1">
      <c r="B330" s="74">
        <v>27</v>
      </c>
      <c r="C330" s="98"/>
      <c r="D330" s="95"/>
      <c r="E330" s="96"/>
      <c r="F330" s="127"/>
      <c r="G330" s="127"/>
      <c r="H330" s="136"/>
      <c r="I330" s="30">
        <v>326400</v>
      </c>
      <c r="J330" s="56">
        <f t="shared" si="23"/>
        <v>326400</v>
      </c>
      <c r="K330" s="41"/>
    </row>
    <row r="331" spans="2:11" s="5" customFormat="1" ht="13.5" customHeight="1">
      <c r="B331" s="57" t="s">
        <v>52</v>
      </c>
      <c r="C331" s="98"/>
      <c r="D331" s="95"/>
      <c r="E331" s="96"/>
      <c r="F331" s="127"/>
      <c r="G331" s="127"/>
      <c r="H331" s="136"/>
      <c r="I331" s="29" t="s">
        <v>53</v>
      </c>
      <c r="J331" s="55">
        <f>SUM(J329:J330)</f>
        <v>346200</v>
      </c>
      <c r="K331" s="41"/>
    </row>
    <row r="332" spans="2:11" s="5" customFormat="1" ht="13.5" customHeight="1">
      <c r="B332" s="63" t="s">
        <v>51</v>
      </c>
      <c r="C332" s="97" t="s">
        <v>191</v>
      </c>
      <c r="D332" s="93" t="s">
        <v>350</v>
      </c>
      <c r="E332" s="94"/>
      <c r="F332" s="126" t="s">
        <v>240</v>
      </c>
      <c r="G332" s="126" t="s">
        <v>241</v>
      </c>
      <c r="H332" s="136"/>
      <c r="I332" s="121" t="s">
        <v>186</v>
      </c>
      <c r="J332" s="122"/>
      <c r="K332" s="41"/>
    </row>
    <row r="333" spans="2:11" s="5" customFormat="1" ht="13.5" customHeight="1">
      <c r="B333" s="71">
        <v>2</v>
      </c>
      <c r="C333" s="98"/>
      <c r="D333" s="95"/>
      <c r="E333" s="96"/>
      <c r="F333" s="127"/>
      <c r="G333" s="127"/>
      <c r="H333" s="136"/>
      <c r="I333" s="30">
        <v>88800</v>
      </c>
      <c r="J333" s="56">
        <f t="shared" ref="J333:J346" si="24">I333</f>
        <v>88800</v>
      </c>
      <c r="K333" s="41"/>
    </row>
    <row r="334" spans="2:11" s="5" customFormat="1" ht="13.5" customHeight="1">
      <c r="B334" s="71">
        <v>4</v>
      </c>
      <c r="C334" s="98"/>
      <c r="D334" s="95"/>
      <c r="E334" s="96"/>
      <c r="F334" s="127"/>
      <c r="G334" s="127"/>
      <c r="H334" s="136"/>
      <c r="I334" s="30">
        <v>19400</v>
      </c>
      <c r="J334" s="56">
        <f t="shared" si="24"/>
        <v>19400</v>
      </c>
      <c r="K334" s="41"/>
    </row>
    <row r="335" spans="2:11" s="5" customFormat="1" ht="13.5" customHeight="1">
      <c r="B335" s="71">
        <v>5</v>
      </c>
      <c r="C335" s="98"/>
      <c r="D335" s="95"/>
      <c r="E335" s="96"/>
      <c r="F335" s="127"/>
      <c r="G335" s="127"/>
      <c r="H335" s="136"/>
      <c r="I335" s="30">
        <v>250000</v>
      </c>
      <c r="J335" s="56">
        <f t="shared" si="24"/>
        <v>250000</v>
      </c>
      <c r="K335" s="41"/>
    </row>
    <row r="336" spans="2:11" s="5" customFormat="1" ht="13.5" customHeight="1">
      <c r="B336" s="71">
        <v>17</v>
      </c>
      <c r="C336" s="98"/>
      <c r="D336" s="95"/>
      <c r="E336" s="96"/>
      <c r="F336" s="127"/>
      <c r="G336" s="127"/>
      <c r="H336" s="136"/>
      <c r="I336" s="30">
        <v>110000</v>
      </c>
      <c r="J336" s="56">
        <f t="shared" si="24"/>
        <v>110000</v>
      </c>
      <c r="K336" s="41"/>
    </row>
    <row r="337" spans="2:11" s="5" customFormat="1" ht="13.5" customHeight="1">
      <c r="B337" s="71">
        <v>31</v>
      </c>
      <c r="C337" s="98"/>
      <c r="D337" s="95"/>
      <c r="E337" s="96"/>
      <c r="F337" s="127"/>
      <c r="G337" s="127"/>
      <c r="H337" s="136"/>
      <c r="I337" s="30">
        <v>49770</v>
      </c>
      <c r="J337" s="56">
        <f t="shared" si="24"/>
        <v>49770</v>
      </c>
      <c r="K337" s="41"/>
    </row>
    <row r="338" spans="2:11" s="5" customFormat="1" ht="13.5" customHeight="1">
      <c r="B338" s="71">
        <v>33</v>
      </c>
      <c r="C338" s="98"/>
      <c r="D338" s="95"/>
      <c r="E338" s="96"/>
      <c r="F338" s="127"/>
      <c r="G338" s="127"/>
      <c r="H338" s="136"/>
      <c r="I338" s="30">
        <v>79860</v>
      </c>
      <c r="J338" s="56">
        <f t="shared" si="24"/>
        <v>79860</v>
      </c>
      <c r="K338" s="41"/>
    </row>
    <row r="339" spans="2:11" s="5" customFormat="1" ht="13.5" customHeight="1">
      <c r="B339" s="71">
        <v>34</v>
      </c>
      <c r="C339" s="98"/>
      <c r="D339" s="95"/>
      <c r="E339" s="96"/>
      <c r="F339" s="127"/>
      <c r="G339" s="127"/>
      <c r="H339" s="136"/>
      <c r="I339" s="30">
        <v>61920</v>
      </c>
      <c r="J339" s="56">
        <f t="shared" si="24"/>
        <v>61920</v>
      </c>
      <c r="K339" s="41"/>
    </row>
    <row r="340" spans="2:11" s="5" customFormat="1" ht="13.5" customHeight="1">
      <c r="B340" s="71">
        <v>37</v>
      </c>
      <c r="C340" s="98"/>
      <c r="D340" s="95"/>
      <c r="E340" s="96"/>
      <c r="F340" s="127"/>
      <c r="G340" s="127"/>
      <c r="H340" s="136"/>
      <c r="I340" s="30">
        <v>72960</v>
      </c>
      <c r="J340" s="56">
        <f t="shared" si="24"/>
        <v>72960</v>
      </c>
      <c r="K340" s="41"/>
    </row>
    <row r="341" spans="2:11" s="5" customFormat="1" ht="13.5" customHeight="1">
      <c r="B341" s="71">
        <v>40</v>
      </c>
      <c r="C341" s="98"/>
      <c r="D341" s="95"/>
      <c r="E341" s="96"/>
      <c r="F341" s="127"/>
      <c r="G341" s="127"/>
      <c r="H341" s="136"/>
      <c r="I341" s="30">
        <v>11520</v>
      </c>
      <c r="J341" s="56">
        <f t="shared" si="24"/>
        <v>11520</v>
      </c>
      <c r="K341" s="41"/>
    </row>
    <row r="342" spans="2:11" s="5" customFormat="1" ht="13.5" customHeight="1">
      <c r="B342" s="71">
        <v>41</v>
      </c>
      <c r="C342" s="98"/>
      <c r="D342" s="95"/>
      <c r="E342" s="96"/>
      <c r="F342" s="127"/>
      <c r="G342" s="127"/>
      <c r="H342" s="136"/>
      <c r="I342" s="30">
        <v>5680</v>
      </c>
      <c r="J342" s="56">
        <f t="shared" si="24"/>
        <v>5680</v>
      </c>
      <c r="K342" s="41"/>
    </row>
    <row r="343" spans="2:11" s="5" customFormat="1" ht="13.5" customHeight="1">
      <c r="B343" s="71">
        <v>64</v>
      </c>
      <c r="C343" s="98"/>
      <c r="D343" s="95"/>
      <c r="E343" s="96"/>
      <c r="F343" s="127"/>
      <c r="G343" s="127"/>
      <c r="H343" s="136"/>
      <c r="I343" s="30">
        <v>46200</v>
      </c>
      <c r="J343" s="56">
        <f t="shared" si="24"/>
        <v>46200</v>
      </c>
      <c r="K343" s="41"/>
    </row>
    <row r="344" spans="2:11" s="5" customFormat="1" ht="13.5" customHeight="1">
      <c r="B344" s="71">
        <v>78</v>
      </c>
      <c r="C344" s="98"/>
      <c r="D344" s="95"/>
      <c r="E344" s="96"/>
      <c r="F344" s="127"/>
      <c r="G344" s="127"/>
      <c r="H344" s="136"/>
      <c r="I344" s="30">
        <v>35100</v>
      </c>
      <c r="J344" s="56">
        <f t="shared" si="24"/>
        <v>35100</v>
      </c>
      <c r="K344" s="41"/>
    </row>
    <row r="345" spans="2:11" s="5" customFormat="1" ht="13.5" customHeight="1">
      <c r="B345" s="71">
        <v>79</v>
      </c>
      <c r="C345" s="98"/>
      <c r="D345" s="95"/>
      <c r="E345" s="96"/>
      <c r="F345" s="127"/>
      <c r="G345" s="127"/>
      <c r="H345" s="136"/>
      <c r="I345" s="30">
        <v>6260</v>
      </c>
      <c r="J345" s="56">
        <f t="shared" si="24"/>
        <v>6260</v>
      </c>
      <c r="K345" s="41"/>
    </row>
    <row r="346" spans="2:11" s="5" customFormat="1" ht="13.5" customHeight="1">
      <c r="B346" s="71">
        <v>80</v>
      </c>
      <c r="C346" s="98"/>
      <c r="D346" s="95"/>
      <c r="E346" s="96"/>
      <c r="F346" s="127"/>
      <c r="G346" s="127"/>
      <c r="H346" s="136"/>
      <c r="I346" s="30">
        <v>382500</v>
      </c>
      <c r="J346" s="56">
        <f t="shared" si="24"/>
        <v>382500</v>
      </c>
      <c r="K346" s="41"/>
    </row>
    <row r="347" spans="2:11" s="5" customFormat="1" ht="13.5" customHeight="1">
      <c r="B347" s="57" t="s">
        <v>52</v>
      </c>
      <c r="C347" s="98"/>
      <c r="D347" s="95"/>
      <c r="E347" s="96"/>
      <c r="F347" s="127"/>
      <c r="G347" s="127"/>
      <c r="H347" s="136"/>
      <c r="I347" s="29" t="s">
        <v>53</v>
      </c>
      <c r="J347" s="55">
        <f>SUM(J333:J346)</f>
        <v>1219970</v>
      </c>
      <c r="K347" s="41"/>
    </row>
    <row r="348" spans="2:11" s="5" customFormat="1" ht="13.5" customHeight="1">
      <c r="B348" s="63" t="s">
        <v>51</v>
      </c>
      <c r="C348" s="97" t="s">
        <v>192</v>
      </c>
      <c r="D348" s="93" t="s">
        <v>351</v>
      </c>
      <c r="E348" s="94"/>
      <c r="F348" s="126" t="s">
        <v>240</v>
      </c>
      <c r="G348" s="126" t="s">
        <v>241</v>
      </c>
      <c r="H348" s="136"/>
      <c r="I348" s="121" t="s">
        <v>186</v>
      </c>
      <c r="J348" s="122"/>
      <c r="K348" s="41"/>
    </row>
    <row r="349" spans="2:11" s="5" customFormat="1" ht="12" customHeight="1">
      <c r="B349" s="71">
        <v>23</v>
      </c>
      <c r="C349" s="98"/>
      <c r="D349" s="95"/>
      <c r="E349" s="96"/>
      <c r="F349" s="127"/>
      <c r="G349" s="127"/>
      <c r="H349" s="154"/>
      <c r="I349" s="30">
        <v>39200</v>
      </c>
      <c r="J349" s="56">
        <f t="shared" ref="J349:J351" si="25">I349</f>
        <v>39200</v>
      </c>
      <c r="K349" s="41"/>
    </row>
    <row r="350" spans="2:11" s="5" customFormat="1" ht="12" customHeight="1">
      <c r="B350" s="71">
        <v>45</v>
      </c>
      <c r="C350" s="98"/>
      <c r="D350" s="95"/>
      <c r="E350" s="96"/>
      <c r="F350" s="127"/>
      <c r="G350" s="127"/>
      <c r="H350" s="154"/>
      <c r="I350" s="30">
        <v>16250</v>
      </c>
      <c r="J350" s="56">
        <f t="shared" si="25"/>
        <v>16250</v>
      </c>
      <c r="K350" s="41"/>
    </row>
    <row r="351" spans="2:11" s="5" customFormat="1" ht="12" customHeight="1">
      <c r="B351" s="71">
        <v>46</v>
      </c>
      <c r="C351" s="98"/>
      <c r="D351" s="95"/>
      <c r="E351" s="96"/>
      <c r="F351" s="127"/>
      <c r="G351" s="127"/>
      <c r="H351" s="154"/>
      <c r="I351" s="30">
        <v>164400</v>
      </c>
      <c r="J351" s="56">
        <f t="shared" si="25"/>
        <v>164400</v>
      </c>
      <c r="K351" s="41"/>
    </row>
    <row r="352" spans="2:11" s="5" customFormat="1" ht="12" customHeight="1">
      <c r="B352" s="57" t="s">
        <v>52</v>
      </c>
      <c r="C352" s="98"/>
      <c r="D352" s="95"/>
      <c r="E352" s="96"/>
      <c r="F352" s="127"/>
      <c r="G352" s="127"/>
      <c r="H352" s="136"/>
      <c r="I352" s="29" t="s">
        <v>53</v>
      </c>
      <c r="J352" s="55">
        <f>SUM(J349:J351)</f>
        <v>219850</v>
      </c>
      <c r="K352" s="41"/>
    </row>
    <row r="353" spans="2:11" s="5" customFormat="1" ht="12.75" customHeight="1">
      <c r="B353" s="63" t="s">
        <v>51</v>
      </c>
      <c r="C353" s="97" t="s">
        <v>193</v>
      </c>
      <c r="D353" s="93" t="s">
        <v>352</v>
      </c>
      <c r="E353" s="94"/>
      <c r="F353" s="126" t="s">
        <v>240</v>
      </c>
      <c r="G353" s="126" t="s">
        <v>241</v>
      </c>
      <c r="H353" s="129"/>
      <c r="I353" s="121" t="s">
        <v>186</v>
      </c>
      <c r="J353" s="122"/>
      <c r="K353" s="41"/>
    </row>
    <row r="354" spans="2:11" s="5" customFormat="1" ht="12.75" customHeight="1">
      <c r="B354" s="71">
        <v>6</v>
      </c>
      <c r="C354" s="98"/>
      <c r="D354" s="95"/>
      <c r="E354" s="96"/>
      <c r="F354" s="127"/>
      <c r="G354" s="127"/>
      <c r="H354" s="130"/>
      <c r="I354" s="30">
        <v>64800</v>
      </c>
      <c r="J354" s="56">
        <f t="shared" ref="J354:J360" si="26">I354</f>
        <v>64800</v>
      </c>
      <c r="K354" s="41"/>
    </row>
    <row r="355" spans="2:11" s="5" customFormat="1" ht="12.75" customHeight="1">
      <c r="B355" s="71">
        <v>11</v>
      </c>
      <c r="C355" s="98"/>
      <c r="D355" s="95"/>
      <c r="E355" s="96"/>
      <c r="F355" s="127"/>
      <c r="G355" s="127"/>
      <c r="H355" s="130"/>
      <c r="I355" s="30">
        <v>220500</v>
      </c>
      <c r="J355" s="56">
        <f t="shared" si="26"/>
        <v>220500</v>
      </c>
      <c r="K355" s="41"/>
    </row>
    <row r="356" spans="2:11" s="5" customFormat="1" ht="12.75" customHeight="1">
      <c r="B356" s="71">
        <v>12</v>
      </c>
      <c r="C356" s="98"/>
      <c r="D356" s="95"/>
      <c r="E356" s="96"/>
      <c r="F356" s="127"/>
      <c r="G356" s="127"/>
      <c r="H356" s="130"/>
      <c r="I356" s="30">
        <v>322080</v>
      </c>
      <c r="J356" s="56">
        <f t="shared" si="26"/>
        <v>322080</v>
      </c>
      <c r="K356" s="41"/>
    </row>
    <row r="357" spans="2:11" s="5" customFormat="1" ht="12.75" customHeight="1">
      <c r="B357" s="71">
        <v>13</v>
      </c>
      <c r="C357" s="98"/>
      <c r="D357" s="95"/>
      <c r="E357" s="96"/>
      <c r="F357" s="127"/>
      <c r="G357" s="127"/>
      <c r="H357" s="130"/>
      <c r="I357" s="30">
        <v>28560</v>
      </c>
      <c r="J357" s="56">
        <f t="shared" si="26"/>
        <v>28560</v>
      </c>
      <c r="K357" s="41"/>
    </row>
    <row r="358" spans="2:11" s="5" customFormat="1" ht="12.75" customHeight="1">
      <c r="B358" s="71">
        <v>18</v>
      </c>
      <c r="C358" s="98"/>
      <c r="D358" s="95"/>
      <c r="E358" s="96"/>
      <c r="F358" s="127"/>
      <c r="G358" s="127"/>
      <c r="H358" s="130"/>
      <c r="I358" s="30">
        <v>219600</v>
      </c>
      <c r="J358" s="56">
        <f t="shared" si="26"/>
        <v>219600</v>
      </c>
      <c r="K358" s="41"/>
    </row>
    <row r="359" spans="2:11" s="5" customFormat="1" ht="12.75" customHeight="1">
      <c r="B359" s="71">
        <v>44</v>
      </c>
      <c r="C359" s="98"/>
      <c r="D359" s="95"/>
      <c r="E359" s="96"/>
      <c r="F359" s="127"/>
      <c r="G359" s="127"/>
      <c r="H359" s="130"/>
      <c r="I359" s="30">
        <v>10500</v>
      </c>
      <c r="J359" s="56">
        <f t="shared" si="26"/>
        <v>10500</v>
      </c>
      <c r="K359" s="41"/>
    </row>
    <row r="360" spans="2:11" s="5" customFormat="1" ht="12.75" customHeight="1">
      <c r="B360" s="71">
        <v>58</v>
      </c>
      <c r="C360" s="98"/>
      <c r="D360" s="95"/>
      <c r="E360" s="96"/>
      <c r="F360" s="127"/>
      <c r="G360" s="127"/>
      <c r="H360" s="130"/>
      <c r="I360" s="30">
        <v>28800</v>
      </c>
      <c r="J360" s="56">
        <f t="shared" si="26"/>
        <v>28800</v>
      </c>
      <c r="K360" s="41"/>
    </row>
    <row r="361" spans="2:11" s="5" customFormat="1" ht="12.75" customHeight="1">
      <c r="B361" s="57" t="s">
        <v>52</v>
      </c>
      <c r="C361" s="123"/>
      <c r="D361" s="124"/>
      <c r="E361" s="125"/>
      <c r="F361" s="128"/>
      <c r="G361" s="128"/>
      <c r="H361" s="131"/>
      <c r="I361" s="29" t="s">
        <v>53</v>
      </c>
      <c r="J361" s="55">
        <f>SUM(J354:J360)</f>
        <v>894840</v>
      </c>
      <c r="K361" s="41"/>
    </row>
    <row r="362" spans="2:11" s="5" customFormat="1" ht="12.75" customHeight="1">
      <c r="B362" s="63" t="s">
        <v>51</v>
      </c>
      <c r="C362" s="92" t="s">
        <v>353</v>
      </c>
      <c r="D362" s="92" t="s">
        <v>354</v>
      </c>
      <c r="E362" s="92"/>
      <c r="F362" s="135" t="s">
        <v>240</v>
      </c>
      <c r="G362" s="135" t="s">
        <v>241</v>
      </c>
      <c r="H362" s="136"/>
      <c r="I362" s="121" t="s">
        <v>186</v>
      </c>
      <c r="J362" s="122"/>
      <c r="K362" s="41"/>
    </row>
    <row r="363" spans="2:11" s="5" customFormat="1" ht="12.75" customHeight="1">
      <c r="B363" s="72">
        <v>47</v>
      </c>
      <c r="C363" s="92"/>
      <c r="D363" s="92"/>
      <c r="E363" s="92"/>
      <c r="F363" s="135"/>
      <c r="G363" s="135"/>
      <c r="H363" s="136"/>
      <c r="I363" s="70">
        <v>294000</v>
      </c>
      <c r="J363" s="56">
        <f t="shared" ref="J363" si="27">I363</f>
        <v>294000</v>
      </c>
      <c r="K363" s="41"/>
    </row>
    <row r="364" spans="2:11" s="5" customFormat="1" ht="12.75" customHeight="1">
      <c r="B364" s="57" t="s">
        <v>52</v>
      </c>
      <c r="C364" s="92"/>
      <c r="D364" s="92"/>
      <c r="E364" s="92"/>
      <c r="F364" s="135"/>
      <c r="G364" s="135"/>
      <c r="H364" s="136"/>
      <c r="I364" s="29" t="s">
        <v>53</v>
      </c>
      <c r="J364" s="55">
        <f>SUM(J363:J363)</f>
        <v>294000</v>
      </c>
      <c r="K364" s="41"/>
    </row>
    <row r="365" spans="2:11" s="5" customFormat="1" ht="12.75" customHeight="1">
      <c r="B365" s="63" t="s">
        <v>51</v>
      </c>
      <c r="C365" s="92" t="s">
        <v>355</v>
      </c>
      <c r="D365" s="92" t="s">
        <v>356</v>
      </c>
      <c r="E365" s="92"/>
      <c r="F365" s="135" t="s">
        <v>240</v>
      </c>
      <c r="G365" s="135" t="s">
        <v>241</v>
      </c>
      <c r="H365" s="136"/>
      <c r="I365" s="121" t="s">
        <v>186</v>
      </c>
      <c r="J365" s="122"/>
      <c r="K365" s="41"/>
    </row>
    <row r="366" spans="2:11" s="5" customFormat="1" ht="12.75" customHeight="1">
      <c r="B366" s="72">
        <v>83</v>
      </c>
      <c r="C366" s="92"/>
      <c r="D366" s="92"/>
      <c r="E366" s="92"/>
      <c r="F366" s="135"/>
      <c r="G366" s="135"/>
      <c r="H366" s="136"/>
      <c r="I366" s="70">
        <v>635345</v>
      </c>
      <c r="J366" s="56">
        <f t="shared" ref="J366" si="28">I366</f>
        <v>635345</v>
      </c>
      <c r="K366" s="41"/>
    </row>
    <row r="367" spans="2:11" s="5" customFormat="1" ht="13.5" customHeight="1">
      <c r="B367" s="57" t="s">
        <v>52</v>
      </c>
      <c r="C367" s="92"/>
      <c r="D367" s="92"/>
      <c r="E367" s="92"/>
      <c r="F367" s="135"/>
      <c r="G367" s="135"/>
      <c r="H367" s="136"/>
      <c r="I367" s="29" t="s">
        <v>53</v>
      </c>
      <c r="J367" s="55">
        <f>SUM(J366:J366)</f>
        <v>635345</v>
      </c>
      <c r="K367" s="41"/>
    </row>
    <row r="368" spans="2:11" s="5" customFormat="1" ht="13.5" customHeight="1">
      <c r="B368" s="63" t="s">
        <v>51</v>
      </c>
      <c r="C368" s="92" t="s">
        <v>357</v>
      </c>
      <c r="D368" s="92" t="s">
        <v>358</v>
      </c>
      <c r="E368" s="92"/>
      <c r="F368" s="135" t="s">
        <v>240</v>
      </c>
      <c r="G368" s="135" t="s">
        <v>241</v>
      </c>
      <c r="H368" s="136"/>
      <c r="I368" s="121" t="s">
        <v>186</v>
      </c>
      <c r="J368" s="122"/>
      <c r="K368" s="41"/>
    </row>
    <row r="369" spans="2:11" s="5" customFormat="1" ht="13.5" customHeight="1">
      <c r="B369" s="72">
        <v>77</v>
      </c>
      <c r="C369" s="92"/>
      <c r="D369" s="92"/>
      <c r="E369" s="92"/>
      <c r="F369" s="135"/>
      <c r="G369" s="135"/>
      <c r="H369" s="136"/>
      <c r="I369" s="70">
        <v>43600</v>
      </c>
      <c r="J369" s="56">
        <f t="shared" ref="J369" si="29">I369</f>
        <v>43600</v>
      </c>
      <c r="K369" s="41"/>
    </row>
    <row r="370" spans="2:11" s="5" customFormat="1" ht="14.25" customHeight="1">
      <c r="B370" s="57" t="s">
        <v>52</v>
      </c>
      <c r="C370" s="92"/>
      <c r="D370" s="92"/>
      <c r="E370" s="92"/>
      <c r="F370" s="135"/>
      <c r="G370" s="135"/>
      <c r="H370" s="136"/>
      <c r="I370" s="29" t="s">
        <v>53</v>
      </c>
      <c r="J370" s="55">
        <f>SUM(J369:J369)</f>
        <v>43600</v>
      </c>
      <c r="K370" s="41"/>
    </row>
    <row r="371" spans="2:11" ht="14.25" customHeight="1">
      <c r="B371" s="132" t="s">
        <v>56</v>
      </c>
      <c r="C371" s="133"/>
      <c r="D371" s="133"/>
      <c r="E371" s="133"/>
      <c r="F371" s="133"/>
      <c r="G371" s="133"/>
      <c r="H371" s="133"/>
      <c r="I371" s="134"/>
      <c r="J371" s="2"/>
    </row>
    <row r="372" spans="2:11" ht="24" customHeight="1">
      <c r="B372" s="53" t="s">
        <v>82</v>
      </c>
      <c r="C372" s="137" t="s">
        <v>44</v>
      </c>
      <c r="D372" s="137"/>
      <c r="E372" s="120" t="s">
        <v>57</v>
      </c>
      <c r="F372" s="101"/>
      <c r="G372" s="120" t="s">
        <v>72</v>
      </c>
      <c r="H372" s="101"/>
      <c r="I372" s="43" t="s">
        <v>59</v>
      </c>
      <c r="J372" s="45" t="s">
        <v>58</v>
      </c>
    </row>
    <row r="373" spans="2:11" s="15" customFormat="1" ht="78" customHeight="1">
      <c r="B373" s="17" t="s">
        <v>373</v>
      </c>
      <c r="C373" s="92" t="s">
        <v>195</v>
      </c>
      <c r="D373" s="92"/>
      <c r="E373" s="90" t="s">
        <v>374</v>
      </c>
      <c r="F373" s="91"/>
      <c r="G373" s="132" t="s">
        <v>205</v>
      </c>
      <c r="H373" s="134"/>
      <c r="I373" s="67" t="s">
        <v>204</v>
      </c>
      <c r="J373" s="49" t="s">
        <v>206</v>
      </c>
      <c r="K373" s="39"/>
    </row>
    <row r="374" spans="2:11" s="15" customFormat="1" ht="34.5" customHeight="1">
      <c r="B374" s="51">
        <v>59</v>
      </c>
      <c r="C374" s="92" t="s">
        <v>194</v>
      </c>
      <c r="D374" s="92"/>
      <c r="E374" s="90" t="s">
        <v>210</v>
      </c>
      <c r="F374" s="91"/>
      <c r="G374" s="132" t="s">
        <v>208</v>
      </c>
      <c r="H374" s="134"/>
      <c r="I374" s="58" t="s">
        <v>207</v>
      </c>
      <c r="J374" s="49" t="s">
        <v>209</v>
      </c>
      <c r="K374" s="39"/>
    </row>
    <row r="375" spans="2:11" s="15" customFormat="1" ht="32.25" customHeight="1">
      <c r="B375" s="58" t="s">
        <v>372</v>
      </c>
      <c r="C375" s="92" t="s">
        <v>242</v>
      </c>
      <c r="D375" s="92"/>
      <c r="E375" s="90" t="s">
        <v>375</v>
      </c>
      <c r="F375" s="91"/>
      <c r="G375" s="132" t="s">
        <v>244</v>
      </c>
      <c r="H375" s="134"/>
      <c r="I375" s="67" t="s">
        <v>243</v>
      </c>
      <c r="J375" s="49" t="s">
        <v>245</v>
      </c>
      <c r="K375" s="39"/>
    </row>
    <row r="376" spans="2:11" s="15" customFormat="1" ht="31.5" customHeight="1">
      <c r="B376" s="17" t="s">
        <v>371</v>
      </c>
      <c r="C376" s="92" t="s">
        <v>196</v>
      </c>
      <c r="D376" s="92"/>
      <c r="E376" s="90" t="s">
        <v>217</v>
      </c>
      <c r="F376" s="91"/>
      <c r="G376" s="132" t="s">
        <v>215</v>
      </c>
      <c r="H376" s="134"/>
      <c r="I376" s="67" t="s">
        <v>376</v>
      </c>
      <c r="J376" s="67" t="s">
        <v>216</v>
      </c>
      <c r="K376" s="39"/>
    </row>
    <row r="377" spans="2:11" s="15" customFormat="1" ht="38.25" customHeight="1">
      <c r="B377" s="58" t="s">
        <v>370</v>
      </c>
      <c r="C377" s="92" t="s">
        <v>197</v>
      </c>
      <c r="D377" s="92"/>
      <c r="E377" s="90" t="s">
        <v>214</v>
      </c>
      <c r="F377" s="91"/>
      <c r="G377" s="132" t="s">
        <v>212</v>
      </c>
      <c r="H377" s="134"/>
      <c r="I377" s="58" t="s">
        <v>211</v>
      </c>
      <c r="J377" s="49" t="s">
        <v>213</v>
      </c>
      <c r="K377" s="39"/>
    </row>
    <row r="378" spans="2:11" s="15" customFormat="1" ht="51.75" customHeight="1">
      <c r="B378" s="17" t="s">
        <v>383</v>
      </c>
      <c r="C378" s="92" t="s">
        <v>198</v>
      </c>
      <c r="D378" s="92"/>
      <c r="E378" s="90" t="s">
        <v>377</v>
      </c>
      <c r="F378" s="91"/>
      <c r="G378" s="132" t="s">
        <v>202</v>
      </c>
      <c r="H378" s="134"/>
      <c r="I378" s="67" t="s">
        <v>201</v>
      </c>
      <c r="J378" s="67" t="s">
        <v>203</v>
      </c>
      <c r="K378" s="39"/>
    </row>
    <row r="379" spans="2:11" s="15" customFormat="1" ht="31.5" customHeight="1">
      <c r="B379" s="58" t="s">
        <v>369</v>
      </c>
      <c r="C379" s="92" t="s">
        <v>199</v>
      </c>
      <c r="D379" s="92"/>
      <c r="E379" s="90" t="s">
        <v>225</v>
      </c>
      <c r="F379" s="91"/>
      <c r="G379" s="132" t="s">
        <v>223</v>
      </c>
      <c r="H379" s="134"/>
      <c r="I379" s="46" t="s">
        <v>222</v>
      </c>
      <c r="J379" s="58" t="s">
        <v>224</v>
      </c>
      <c r="K379" s="39"/>
    </row>
    <row r="380" spans="2:11" s="15" customFormat="1" ht="45.75" customHeight="1">
      <c r="B380" s="58" t="s">
        <v>368</v>
      </c>
      <c r="C380" s="92" t="s">
        <v>200</v>
      </c>
      <c r="D380" s="92"/>
      <c r="E380" s="90" t="s">
        <v>221</v>
      </c>
      <c r="F380" s="91"/>
      <c r="G380" s="132" t="s">
        <v>219</v>
      </c>
      <c r="H380" s="134"/>
      <c r="I380" s="51" t="s">
        <v>218</v>
      </c>
      <c r="J380" s="50" t="s">
        <v>220</v>
      </c>
      <c r="K380" s="39"/>
    </row>
    <row r="381" spans="2:11" s="15" customFormat="1" ht="28.5" customHeight="1">
      <c r="B381" s="51">
        <v>47</v>
      </c>
      <c r="C381" s="92" t="s">
        <v>353</v>
      </c>
      <c r="D381" s="92"/>
      <c r="E381" s="90" t="s">
        <v>367</v>
      </c>
      <c r="F381" s="91"/>
      <c r="G381" s="132" t="s">
        <v>365</v>
      </c>
      <c r="H381" s="134"/>
      <c r="I381" s="67" t="s">
        <v>380</v>
      </c>
      <c r="J381" s="50" t="s">
        <v>366</v>
      </c>
      <c r="K381" s="39"/>
    </row>
    <row r="382" spans="2:11" s="15" customFormat="1" ht="28.5" customHeight="1">
      <c r="B382" s="58">
        <v>83</v>
      </c>
      <c r="C382" s="176" t="s">
        <v>355</v>
      </c>
      <c r="D382" s="177"/>
      <c r="E382" s="90" t="s">
        <v>364</v>
      </c>
      <c r="F382" s="91"/>
      <c r="G382" s="132" t="s">
        <v>362</v>
      </c>
      <c r="H382" s="134"/>
      <c r="I382" s="58" t="s">
        <v>361</v>
      </c>
      <c r="J382" s="50" t="s">
        <v>363</v>
      </c>
      <c r="K382" s="39"/>
    </row>
    <row r="383" spans="2:11" s="15" customFormat="1" ht="28.5" customHeight="1">
      <c r="B383" s="58">
        <v>77</v>
      </c>
      <c r="C383" s="176" t="s">
        <v>357</v>
      </c>
      <c r="D383" s="177"/>
      <c r="E383" s="90" t="s">
        <v>379</v>
      </c>
      <c r="F383" s="91"/>
      <c r="G383" s="132" t="s">
        <v>359</v>
      </c>
      <c r="H383" s="134"/>
      <c r="I383" s="67" t="s">
        <v>378</v>
      </c>
      <c r="J383" s="50" t="s">
        <v>360</v>
      </c>
      <c r="K383" s="39"/>
    </row>
    <row r="384" spans="2:11" ht="14.25" customHeight="1">
      <c r="B384" s="138"/>
      <c r="C384" s="139"/>
      <c r="D384" s="139"/>
      <c r="E384" s="139"/>
      <c r="F384" s="139"/>
      <c r="G384" s="139"/>
      <c r="H384" s="139"/>
      <c r="I384" s="139"/>
      <c r="J384" s="140"/>
    </row>
    <row r="385" spans="2:10" ht="51" customHeight="1">
      <c r="B385" s="105" t="s">
        <v>34</v>
      </c>
      <c r="C385" s="106"/>
      <c r="D385" s="107"/>
      <c r="E385" s="108" t="s">
        <v>384</v>
      </c>
      <c r="F385" s="115"/>
      <c r="G385" s="115"/>
      <c r="H385" s="115"/>
      <c r="I385" s="115"/>
      <c r="J385" s="116"/>
    </row>
    <row r="386" spans="2:10" ht="14.25" customHeight="1">
      <c r="B386" s="102"/>
      <c r="C386" s="103"/>
      <c r="D386" s="103"/>
      <c r="E386" s="103"/>
      <c r="F386" s="103"/>
      <c r="G386" s="103"/>
      <c r="H386" s="103"/>
      <c r="I386" s="103"/>
      <c r="J386" s="104"/>
    </row>
    <row r="387" spans="2:10" ht="35.25" customHeight="1">
      <c r="B387" s="108" t="s">
        <v>60</v>
      </c>
      <c r="C387" s="115"/>
      <c r="D387" s="115"/>
      <c r="E387" s="120"/>
      <c r="F387" s="100"/>
      <c r="G387" s="100"/>
      <c r="H387" s="100"/>
      <c r="I387" s="100"/>
      <c r="J387" s="101"/>
    </row>
    <row r="388" spans="2:10" ht="14.25" customHeight="1">
      <c r="B388" s="151"/>
      <c r="C388" s="152"/>
      <c r="D388" s="152"/>
      <c r="E388" s="152"/>
      <c r="F388" s="152"/>
      <c r="G388" s="152"/>
      <c r="H388" s="152"/>
      <c r="I388" s="152"/>
      <c r="J388" s="153"/>
    </row>
    <row r="389" spans="2:10" ht="49.5" customHeight="1">
      <c r="B389" s="108" t="s">
        <v>61</v>
      </c>
      <c r="C389" s="115"/>
      <c r="D389" s="116"/>
      <c r="E389" s="120"/>
      <c r="F389" s="100"/>
      <c r="G389" s="100"/>
      <c r="H389" s="100"/>
      <c r="I389" s="100"/>
      <c r="J389" s="101"/>
    </row>
    <row r="390" spans="2:10" ht="17.25" customHeight="1">
      <c r="B390" s="151"/>
      <c r="C390" s="152"/>
      <c r="D390" s="152"/>
      <c r="E390" s="152"/>
      <c r="F390" s="152"/>
      <c r="G390" s="152"/>
      <c r="H390" s="152"/>
      <c r="I390" s="152"/>
      <c r="J390" s="153"/>
    </row>
    <row r="391" spans="2:10" ht="33.75" customHeight="1">
      <c r="B391" s="108" t="s">
        <v>62</v>
      </c>
      <c r="C391" s="115"/>
      <c r="D391" s="116"/>
      <c r="E391" s="120"/>
      <c r="F391" s="100"/>
      <c r="G391" s="100"/>
      <c r="H391" s="100"/>
      <c r="I391" s="100"/>
      <c r="J391" s="101"/>
    </row>
    <row r="392" spans="2:10" ht="13.5" customHeight="1">
      <c r="B392" s="147"/>
      <c r="C392" s="148"/>
      <c r="D392" s="148"/>
      <c r="E392" s="148"/>
      <c r="F392" s="148"/>
      <c r="G392" s="148"/>
      <c r="H392" s="148"/>
      <c r="I392" s="148"/>
      <c r="J392" s="149"/>
    </row>
    <row r="393" spans="2:10" ht="13.5" customHeight="1">
      <c r="B393" s="108" t="s">
        <v>63</v>
      </c>
      <c r="C393" s="115"/>
      <c r="D393" s="115"/>
      <c r="E393" s="115"/>
      <c r="F393" s="115"/>
      <c r="G393" s="115"/>
      <c r="H393" s="115"/>
      <c r="I393" s="115"/>
      <c r="J393" s="116"/>
    </row>
    <row r="394" spans="2:10" ht="13.5" customHeight="1">
      <c r="B394" s="138"/>
      <c r="C394" s="139"/>
      <c r="D394" s="139"/>
      <c r="E394" s="139"/>
      <c r="F394" s="139"/>
      <c r="G394" s="139"/>
      <c r="H394" s="139"/>
      <c r="I394" s="139"/>
      <c r="J394" s="140"/>
    </row>
    <row r="395" spans="2:10" ht="13.5" customHeight="1">
      <c r="B395" s="117" t="s">
        <v>64</v>
      </c>
      <c r="C395" s="150"/>
      <c r="D395" s="150"/>
      <c r="E395" s="150"/>
      <c r="F395" s="150"/>
      <c r="G395" s="150"/>
      <c r="H395" s="150"/>
      <c r="I395" s="150"/>
      <c r="J395" s="118"/>
    </row>
    <row r="396" spans="2:10" ht="13.5" customHeight="1">
      <c r="B396" s="105" t="s">
        <v>65</v>
      </c>
      <c r="C396" s="106"/>
      <c r="D396" s="107"/>
      <c r="E396" s="105" t="s">
        <v>67</v>
      </c>
      <c r="F396" s="106"/>
      <c r="G396" s="107"/>
      <c r="H396" s="105" t="s">
        <v>68</v>
      </c>
      <c r="I396" s="107"/>
      <c r="J396" s="2"/>
    </row>
    <row r="397" spans="2:10" ht="13.5" customHeight="1">
      <c r="B397" s="105" t="s">
        <v>66</v>
      </c>
      <c r="C397" s="106"/>
      <c r="D397" s="107"/>
      <c r="E397" s="105">
        <v>10596152</v>
      </c>
      <c r="F397" s="106"/>
      <c r="G397" s="107"/>
      <c r="H397" s="143" t="s">
        <v>69</v>
      </c>
      <c r="I397" s="107"/>
      <c r="J397" s="2"/>
    </row>
    <row r="398" spans="2:10" ht="14.25" customHeight="1">
      <c r="B398" s="144" t="s">
        <v>70</v>
      </c>
      <c r="C398" s="144"/>
      <c r="D398" s="144"/>
    </row>
    <row r="399" spans="2:10" ht="14.25" customHeight="1">
      <c r="B399" s="145"/>
      <c r="C399" s="145"/>
      <c r="D399" s="145"/>
    </row>
    <row r="400" spans="2:10" ht="14.25" customHeight="1">
      <c r="B400" s="146"/>
      <c r="C400" s="146"/>
      <c r="D400" s="146"/>
    </row>
    <row r="401" spans="2:10" ht="14.25" customHeight="1">
      <c r="B401" s="38"/>
      <c r="C401" s="38"/>
      <c r="D401" s="38"/>
    </row>
    <row r="402" spans="2:10" ht="14.25" customHeight="1">
      <c r="B402" s="68"/>
      <c r="C402" s="68"/>
      <c r="D402" s="68"/>
    </row>
    <row r="403" spans="2:10" ht="14.25" customHeight="1">
      <c r="B403" s="68"/>
      <c r="C403" s="68"/>
      <c r="D403" s="68"/>
    </row>
    <row r="404" spans="2:10" ht="14.25" customHeight="1">
      <c r="B404" s="68"/>
      <c r="C404" s="68"/>
      <c r="D404" s="68"/>
    </row>
    <row r="405" spans="2:10" ht="14.25" customHeight="1">
      <c r="B405" s="68"/>
      <c r="C405" s="68"/>
      <c r="D405" s="68"/>
    </row>
    <row r="406" spans="2:10" ht="14.25" customHeight="1">
      <c r="B406" s="68"/>
      <c r="C406" s="68"/>
      <c r="D406" s="68"/>
    </row>
    <row r="407" spans="2:10" ht="14.25" customHeight="1">
      <c r="B407" s="68"/>
      <c r="C407" s="68"/>
      <c r="D407" s="68"/>
    </row>
    <row r="408" spans="2:10" ht="14.25" customHeight="1">
      <c r="B408" s="42"/>
      <c r="C408" s="42"/>
      <c r="D408" s="42"/>
    </row>
    <row r="409" spans="2:10" ht="14.25" customHeight="1">
      <c r="B409" s="38"/>
      <c r="C409" s="38"/>
      <c r="D409" s="38"/>
    </row>
    <row r="410" spans="2:10" ht="14.25" customHeight="1">
      <c r="B410" s="38"/>
      <c r="C410" s="38"/>
      <c r="D410" s="38"/>
    </row>
    <row r="411" spans="2:10" ht="14.25" customHeight="1">
      <c r="B411" s="38"/>
      <c r="C411" s="38"/>
      <c r="D411" s="38"/>
    </row>
    <row r="412" spans="2:10" ht="18" customHeight="1">
      <c r="B412" s="142" t="s">
        <v>78</v>
      </c>
      <c r="C412" s="142"/>
      <c r="D412" s="142"/>
      <c r="E412" s="142"/>
      <c r="F412" s="142"/>
      <c r="G412" s="142"/>
      <c r="H412" s="142"/>
      <c r="I412" s="142"/>
      <c r="J412" s="142"/>
    </row>
    <row r="413" spans="2:10" ht="12.75" customHeight="1">
      <c r="B413" s="142" t="s">
        <v>79</v>
      </c>
      <c r="C413" s="142"/>
      <c r="D413" s="142"/>
      <c r="E413" s="142"/>
      <c r="F413" s="142"/>
      <c r="G413" s="142"/>
      <c r="H413" s="142"/>
      <c r="I413" s="142"/>
      <c r="J413" s="142"/>
    </row>
    <row r="414" spans="2:10" ht="12.75" customHeight="1">
      <c r="B414" s="142" t="s">
        <v>73</v>
      </c>
      <c r="C414" s="142"/>
      <c r="D414" s="142"/>
      <c r="E414" s="142"/>
      <c r="F414" s="142"/>
      <c r="G414" s="142"/>
      <c r="H414" s="142"/>
      <c r="I414" s="142"/>
      <c r="J414" s="142"/>
    </row>
    <row r="415" spans="2:10" ht="12.75" customHeight="1">
      <c r="B415" s="142" t="s">
        <v>74</v>
      </c>
      <c r="C415" s="142"/>
      <c r="D415" s="142"/>
      <c r="E415" s="142"/>
      <c r="F415" s="142"/>
      <c r="G415" s="142"/>
      <c r="H415" s="142"/>
      <c r="I415" s="142"/>
      <c r="J415" s="142"/>
    </row>
    <row r="416" spans="2:10" ht="12.75" customHeight="1">
      <c r="B416" s="142" t="s">
        <v>75</v>
      </c>
      <c r="C416" s="142"/>
      <c r="D416" s="142"/>
      <c r="E416" s="142"/>
      <c r="F416" s="142"/>
      <c r="G416" s="142"/>
      <c r="H416" s="142"/>
      <c r="I416" s="142"/>
      <c r="J416" s="142"/>
    </row>
    <row r="417" spans="2:11" ht="12.75" customHeight="1">
      <c r="B417" s="142" t="s">
        <v>76</v>
      </c>
      <c r="C417" s="142"/>
      <c r="D417" s="142"/>
      <c r="E417" s="142"/>
      <c r="F417" s="142"/>
      <c r="G417" s="142"/>
      <c r="H417" s="142"/>
      <c r="I417" s="142"/>
      <c r="J417" s="142"/>
    </row>
    <row r="418" spans="2:11" ht="12.75" customHeight="1">
      <c r="B418" s="142" t="s">
        <v>80</v>
      </c>
      <c r="C418" s="142"/>
      <c r="D418" s="142"/>
      <c r="E418" s="142"/>
      <c r="F418" s="142"/>
      <c r="G418" s="142"/>
      <c r="H418" s="142"/>
      <c r="I418" s="142"/>
      <c r="J418" s="142"/>
    </row>
    <row r="419" spans="2:11" ht="12.75" customHeight="1">
      <c r="B419" s="142" t="s">
        <v>77</v>
      </c>
      <c r="C419" s="142"/>
      <c r="D419" s="142"/>
      <c r="E419" s="142"/>
      <c r="F419" s="142"/>
      <c r="G419" s="142"/>
      <c r="H419" s="142"/>
      <c r="I419" s="142"/>
      <c r="J419" s="142"/>
    </row>
    <row r="420" spans="2:11" s="35" customFormat="1" ht="12.75" customHeight="1">
      <c r="F420" s="36"/>
      <c r="G420" s="36"/>
      <c r="K420" s="40"/>
    </row>
    <row r="421" spans="2:11" s="35" customFormat="1">
      <c r="F421" s="36"/>
      <c r="G421" s="36"/>
      <c r="K421" s="40"/>
    </row>
    <row r="422" spans="2:11" s="35" customFormat="1">
      <c r="F422" s="36"/>
      <c r="G422" s="36"/>
      <c r="K422" s="40"/>
    </row>
    <row r="423" spans="2:11" s="35" customFormat="1">
      <c r="F423" s="36"/>
      <c r="G423" s="36"/>
      <c r="K423" s="40"/>
    </row>
    <row r="424" spans="2:11" s="35" customFormat="1">
      <c r="F424" s="36"/>
      <c r="G424" s="36"/>
      <c r="K424" s="40"/>
    </row>
    <row r="425" spans="2:11" s="35" customFormat="1">
      <c r="F425" s="36"/>
      <c r="G425" s="36"/>
      <c r="K425" s="40"/>
    </row>
    <row r="426" spans="2:11" s="35" customFormat="1">
      <c r="F426" s="36"/>
      <c r="G426" s="36"/>
      <c r="K426" s="40"/>
    </row>
    <row r="427" spans="2:11" s="35" customFormat="1">
      <c r="F427" s="36"/>
      <c r="G427" s="36"/>
      <c r="K427" s="40"/>
    </row>
    <row r="428" spans="2:11" s="35" customFormat="1">
      <c r="F428" s="36"/>
      <c r="G428" s="36"/>
      <c r="K428" s="40"/>
    </row>
    <row r="429" spans="2:11" s="35" customFormat="1">
      <c r="F429" s="36"/>
      <c r="G429" s="36"/>
      <c r="K429" s="40"/>
    </row>
    <row r="430" spans="2:11" s="35" customFormat="1">
      <c r="F430" s="36"/>
      <c r="G430" s="36"/>
      <c r="K430" s="40"/>
    </row>
    <row r="431" spans="2:11" s="35" customFormat="1">
      <c r="F431" s="36"/>
      <c r="G431" s="36"/>
      <c r="K431" s="40"/>
    </row>
    <row r="432" spans="2:11" s="35" customFormat="1">
      <c r="F432" s="36"/>
      <c r="G432" s="36"/>
      <c r="K432" s="40"/>
    </row>
    <row r="433" spans="6:11" s="35" customFormat="1">
      <c r="F433" s="36"/>
      <c r="G433" s="36"/>
      <c r="K433" s="40"/>
    </row>
    <row r="434" spans="6:11" s="35" customFormat="1">
      <c r="F434" s="36"/>
      <c r="G434" s="36"/>
      <c r="K434" s="40"/>
    </row>
    <row r="435" spans="6:11" s="35" customFormat="1">
      <c r="F435" s="36"/>
      <c r="G435" s="36"/>
      <c r="K435" s="40"/>
    </row>
    <row r="436" spans="6:11" s="35" customFormat="1">
      <c r="F436" s="36"/>
      <c r="G436" s="36"/>
      <c r="K436" s="40"/>
    </row>
    <row r="437" spans="6:11" s="35" customFormat="1">
      <c r="F437" s="36"/>
      <c r="G437" s="36"/>
      <c r="K437" s="40"/>
    </row>
    <row r="438" spans="6:11" s="35" customFormat="1">
      <c r="F438" s="36"/>
      <c r="G438" s="36"/>
      <c r="K438" s="40"/>
    </row>
    <row r="439" spans="6:11" s="35" customFormat="1">
      <c r="F439" s="36"/>
      <c r="G439" s="36"/>
      <c r="K439" s="40"/>
    </row>
    <row r="440" spans="6:11" s="35" customFormat="1">
      <c r="F440" s="36"/>
      <c r="G440" s="36"/>
      <c r="K440" s="40"/>
    </row>
    <row r="441" spans="6:11" s="35" customFormat="1">
      <c r="F441" s="36"/>
      <c r="G441" s="36"/>
      <c r="K441" s="40"/>
    </row>
    <row r="442" spans="6:11" s="35" customFormat="1">
      <c r="F442" s="36"/>
      <c r="G442" s="36"/>
      <c r="K442" s="40"/>
    </row>
    <row r="443" spans="6:11" s="35" customFormat="1">
      <c r="F443" s="36"/>
      <c r="G443" s="36"/>
      <c r="K443" s="40"/>
    </row>
    <row r="444" spans="6:11" s="35" customFormat="1">
      <c r="F444" s="36"/>
      <c r="G444" s="36"/>
      <c r="K444" s="40"/>
    </row>
    <row r="445" spans="6:11" s="35" customFormat="1">
      <c r="F445" s="36"/>
      <c r="G445" s="36"/>
      <c r="K445" s="40"/>
    </row>
    <row r="446" spans="6:11" s="35" customFormat="1">
      <c r="F446" s="36"/>
      <c r="G446" s="36"/>
      <c r="K446" s="40"/>
    </row>
    <row r="447" spans="6:11" s="35" customFormat="1">
      <c r="F447" s="36"/>
      <c r="G447" s="36"/>
      <c r="K447" s="40"/>
    </row>
    <row r="448" spans="6:11" s="35" customFormat="1">
      <c r="F448" s="36"/>
      <c r="G448" s="36"/>
      <c r="K448" s="40"/>
    </row>
    <row r="449" spans="6:11" s="35" customFormat="1">
      <c r="F449" s="36"/>
      <c r="G449" s="36"/>
      <c r="K449" s="40"/>
    </row>
    <row r="450" spans="6:11" s="35" customFormat="1">
      <c r="F450" s="36"/>
      <c r="G450" s="36"/>
      <c r="K450" s="40"/>
    </row>
    <row r="451" spans="6:11" s="35" customFormat="1">
      <c r="F451" s="36"/>
      <c r="G451" s="36"/>
      <c r="K451" s="40"/>
    </row>
    <row r="452" spans="6:11" s="35" customFormat="1">
      <c r="F452" s="36"/>
      <c r="G452" s="36"/>
      <c r="K452" s="40"/>
    </row>
    <row r="453" spans="6:11" s="35" customFormat="1">
      <c r="F453" s="36"/>
      <c r="G453" s="36"/>
      <c r="K453" s="40"/>
    </row>
    <row r="454" spans="6:11" s="35" customFormat="1">
      <c r="F454" s="36"/>
      <c r="G454" s="36"/>
      <c r="K454" s="40"/>
    </row>
    <row r="455" spans="6:11" s="35" customFormat="1">
      <c r="F455" s="36"/>
      <c r="G455" s="36"/>
      <c r="K455" s="40"/>
    </row>
    <row r="456" spans="6:11" s="35" customFormat="1">
      <c r="F456" s="36"/>
      <c r="G456" s="36"/>
      <c r="K456" s="40"/>
    </row>
    <row r="457" spans="6:11" s="35" customFormat="1">
      <c r="F457" s="36"/>
      <c r="G457" s="36"/>
      <c r="K457" s="40"/>
    </row>
    <row r="458" spans="6:11" s="35" customFormat="1">
      <c r="F458" s="36"/>
      <c r="G458" s="36"/>
      <c r="K458" s="40"/>
    </row>
    <row r="459" spans="6:11" s="35" customFormat="1">
      <c r="F459" s="36"/>
      <c r="G459" s="36"/>
      <c r="K459" s="40"/>
    </row>
    <row r="460" spans="6:11" s="35" customFormat="1">
      <c r="F460" s="36"/>
      <c r="G460" s="36"/>
      <c r="K460" s="40"/>
    </row>
    <row r="461" spans="6:11" s="35" customFormat="1">
      <c r="F461" s="36"/>
      <c r="G461" s="36"/>
      <c r="K461" s="40"/>
    </row>
    <row r="462" spans="6:11" s="35" customFormat="1">
      <c r="F462" s="36"/>
      <c r="G462" s="36"/>
      <c r="K462" s="40"/>
    </row>
    <row r="463" spans="6:11" s="35" customFormat="1">
      <c r="F463" s="36"/>
      <c r="G463" s="36"/>
      <c r="K463" s="40"/>
    </row>
    <row r="464" spans="6:11" s="35" customFormat="1">
      <c r="F464" s="36"/>
      <c r="G464" s="36"/>
      <c r="K464" s="40"/>
    </row>
    <row r="465" spans="6:11" s="35" customFormat="1">
      <c r="F465" s="36"/>
      <c r="G465" s="36"/>
      <c r="K465" s="40"/>
    </row>
    <row r="466" spans="6:11" s="35" customFormat="1">
      <c r="F466" s="36"/>
      <c r="G466" s="36"/>
      <c r="K466" s="40"/>
    </row>
    <row r="467" spans="6:11" s="35" customFormat="1">
      <c r="F467" s="36"/>
      <c r="G467" s="36"/>
      <c r="K467" s="40"/>
    </row>
    <row r="468" spans="6:11" s="35" customFormat="1">
      <c r="F468" s="36"/>
      <c r="G468" s="36"/>
      <c r="K468" s="40"/>
    </row>
    <row r="469" spans="6:11" s="35" customFormat="1">
      <c r="F469" s="36"/>
      <c r="G469" s="36"/>
      <c r="K469" s="40"/>
    </row>
    <row r="470" spans="6:11" s="35" customFormat="1">
      <c r="F470" s="36"/>
      <c r="G470" s="36"/>
      <c r="K470" s="40"/>
    </row>
    <row r="471" spans="6:11" s="35" customFormat="1">
      <c r="F471" s="36"/>
      <c r="G471" s="36"/>
      <c r="K471" s="40"/>
    </row>
    <row r="472" spans="6:11" s="35" customFormat="1">
      <c r="F472" s="36"/>
      <c r="G472" s="36"/>
      <c r="K472" s="40"/>
    </row>
    <row r="473" spans="6:11" s="35" customFormat="1">
      <c r="F473" s="36"/>
      <c r="G473" s="36"/>
      <c r="K473" s="40"/>
    </row>
    <row r="474" spans="6:11" s="35" customFormat="1">
      <c r="F474" s="36"/>
      <c r="G474" s="36"/>
      <c r="K474" s="40"/>
    </row>
    <row r="475" spans="6:11" s="35" customFormat="1">
      <c r="F475" s="36"/>
      <c r="G475" s="36"/>
      <c r="K475" s="40"/>
    </row>
    <row r="476" spans="6:11" s="35" customFormat="1">
      <c r="F476" s="36"/>
      <c r="G476" s="36"/>
      <c r="K476" s="40"/>
    </row>
    <row r="477" spans="6:11" s="35" customFormat="1">
      <c r="F477" s="36"/>
      <c r="G477" s="36"/>
      <c r="K477" s="40"/>
    </row>
    <row r="478" spans="6:11" s="35" customFormat="1">
      <c r="F478" s="36"/>
      <c r="G478" s="36"/>
      <c r="K478" s="40"/>
    </row>
    <row r="479" spans="6:11" s="35" customFormat="1">
      <c r="F479" s="36"/>
      <c r="G479" s="36"/>
      <c r="K479" s="40"/>
    </row>
    <row r="480" spans="6:11" s="35" customFormat="1">
      <c r="F480" s="36"/>
      <c r="G480" s="36"/>
      <c r="K480" s="40"/>
    </row>
    <row r="481" spans="6:11" s="35" customFormat="1">
      <c r="F481" s="36"/>
      <c r="G481" s="36"/>
      <c r="K481" s="40"/>
    </row>
    <row r="482" spans="6:11" s="35" customFormat="1">
      <c r="F482" s="36"/>
      <c r="G482" s="36"/>
      <c r="K482" s="40"/>
    </row>
    <row r="483" spans="6:11" s="35" customFormat="1">
      <c r="F483" s="36"/>
      <c r="G483" s="36"/>
      <c r="K483" s="40"/>
    </row>
    <row r="484" spans="6:11" s="35" customFormat="1">
      <c r="F484" s="36"/>
      <c r="G484" s="36"/>
      <c r="K484" s="40"/>
    </row>
    <row r="485" spans="6:11" s="35" customFormat="1">
      <c r="F485" s="36"/>
      <c r="G485" s="36"/>
      <c r="K485" s="40"/>
    </row>
    <row r="486" spans="6:11" s="35" customFormat="1">
      <c r="F486" s="36"/>
      <c r="G486" s="36"/>
      <c r="K486" s="40"/>
    </row>
    <row r="487" spans="6:11" s="35" customFormat="1">
      <c r="F487" s="36"/>
      <c r="G487" s="36"/>
      <c r="K487" s="40"/>
    </row>
    <row r="488" spans="6:11" s="35" customFormat="1">
      <c r="F488" s="36"/>
      <c r="G488" s="36"/>
      <c r="K488" s="40"/>
    </row>
    <row r="489" spans="6:11" s="35" customFormat="1">
      <c r="F489" s="36"/>
      <c r="G489" s="36"/>
      <c r="K489" s="40"/>
    </row>
    <row r="490" spans="6:11" s="35" customFormat="1">
      <c r="F490" s="36"/>
      <c r="G490" s="36"/>
      <c r="K490" s="40"/>
    </row>
    <row r="491" spans="6:11" s="35" customFormat="1">
      <c r="F491" s="36"/>
      <c r="G491" s="36"/>
      <c r="K491" s="40"/>
    </row>
    <row r="492" spans="6:11" s="35" customFormat="1">
      <c r="F492" s="36"/>
      <c r="G492" s="36"/>
      <c r="K492" s="40"/>
    </row>
    <row r="493" spans="6:11" s="35" customFormat="1">
      <c r="F493" s="36"/>
      <c r="G493" s="36"/>
      <c r="K493" s="40"/>
    </row>
    <row r="494" spans="6:11" s="35" customFormat="1">
      <c r="F494" s="36"/>
      <c r="G494" s="36"/>
      <c r="K494" s="40"/>
    </row>
    <row r="495" spans="6:11" s="35" customFormat="1">
      <c r="F495" s="36"/>
      <c r="G495" s="36"/>
      <c r="K495" s="40"/>
    </row>
    <row r="496" spans="6:11" s="35" customFormat="1">
      <c r="F496" s="36"/>
      <c r="G496" s="36"/>
      <c r="K496" s="40"/>
    </row>
    <row r="497" spans="6:11" s="35" customFormat="1">
      <c r="F497" s="36"/>
      <c r="G497" s="36"/>
      <c r="K497" s="40"/>
    </row>
    <row r="498" spans="6:11" s="35" customFormat="1">
      <c r="F498" s="36"/>
      <c r="G498" s="36"/>
      <c r="K498" s="40"/>
    </row>
    <row r="499" spans="6:11" s="35" customFormat="1">
      <c r="F499" s="36"/>
      <c r="G499" s="36"/>
      <c r="K499" s="40"/>
    </row>
    <row r="500" spans="6:11" s="35" customFormat="1">
      <c r="F500" s="36"/>
      <c r="G500" s="36"/>
      <c r="K500" s="40"/>
    </row>
    <row r="501" spans="6:11" s="35" customFormat="1">
      <c r="F501" s="36"/>
      <c r="G501" s="36"/>
      <c r="K501" s="40"/>
    </row>
    <row r="502" spans="6:11" s="35" customFormat="1">
      <c r="F502" s="36"/>
      <c r="G502" s="36"/>
      <c r="K502" s="40"/>
    </row>
    <row r="503" spans="6:11" s="35" customFormat="1">
      <c r="F503" s="36"/>
      <c r="G503" s="36"/>
      <c r="K503" s="40"/>
    </row>
    <row r="504" spans="6:11" s="35" customFormat="1">
      <c r="F504" s="36"/>
      <c r="G504" s="36"/>
      <c r="K504" s="40"/>
    </row>
    <row r="505" spans="6:11" s="35" customFormat="1">
      <c r="F505" s="36"/>
      <c r="G505" s="36"/>
      <c r="K505" s="40"/>
    </row>
    <row r="506" spans="6:11" s="35" customFormat="1">
      <c r="F506" s="36"/>
      <c r="G506" s="36"/>
      <c r="K506" s="40"/>
    </row>
    <row r="507" spans="6:11" s="35" customFormat="1">
      <c r="F507" s="36"/>
      <c r="G507" s="36"/>
      <c r="K507" s="40"/>
    </row>
    <row r="508" spans="6:11" s="35" customFormat="1">
      <c r="F508" s="36"/>
      <c r="G508" s="36"/>
      <c r="K508" s="40"/>
    </row>
    <row r="509" spans="6:11" s="35" customFormat="1">
      <c r="F509" s="36"/>
      <c r="G509" s="36"/>
      <c r="K509" s="40"/>
    </row>
    <row r="510" spans="6:11" s="35" customFormat="1">
      <c r="F510" s="36"/>
      <c r="G510" s="36"/>
      <c r="K510" s="40"/>
    </row>
    <row r="511" spans="6:11" s="35" customFormat="1">
      <c r="F511" s="36"/>
      <c r="G511" s="36"/>
      <c r="K511" s="40"/>
    </row>
    <row r="512" spans="6:11" s="35" customFormat="1">
      <c r="F512" s="36"/>
      <c r="G512" s="36"/>
      <c r="K512" s="40"/>
    </row>
    <row r="513" spans="6:11" s="35" customFormat="1">
      <c r="F513" s="36"/>
      <c r="G513" s="36"/>
      <c r="K513" s="40"/>
    </row>
    <row r="514" spans="6:11" s="35" customFormat="1">
      <c r="F514" s="36"/>
      <c r="G514" s="36"/>
      <c r="K514" s="40"/>
    </row>
    <row r="515" spans="6:11" s="35" customFormat="1">
      <c r="F515" s="36"/>
      <c r="G515" s="36"/>
      <c r="K515" s="40"/>
    </row>
    <row r="516" spans="6:11" s="35" customFormat="1">
      <c r="F516" s="36"/>
      <c r="G516" s="36"/>
      <c r="K516" s="40"/>
    </row>
    <row r="517" spans="6:11" s="35" customFormat="1">
      <c r="F517" s="36"/>
      <c r="G517" s="36"/>
      <c r="K517" s="40"/>
    </row>
    <row r="518" spans="6:11" s="35" customFormat="1">
      <c r="F518" s="36"/>
      <c r="G518" s="36"/>
      <c r="K518" s="40"/>
    </row>
    <row r="519" spans="6:11" s="35" customFormat="1">
      <c r="F519" s="36"/>
      <c r="G519" s="36"/>
      <c r="K519" s="40"/>
    </row>
    <row r="520" spans="6:11" s="35" customFormat="1">
      <c r="F520" s="36"/>
      <c r="G520" s="36"/>
      <c r="K520" s="40"/>
    </row>
    <row r="521" spans="6:11" s="35" customFormat="1">
      <c r="F521" s="36"/>
      <c r="G521" s="36"/>
      <c r="K521" s="40"/>
    </row>
    <row r="522" spans="6:11" s="35" customFormat="1">
      <c r="F522" s="36"/>
      <c r="G522" s="36"/>
      <c r="K522" s="40"/>
    </row>
    <row r="523" spans="6:11" s="35" customFormat="1">
      <c r="F523" s="36"/>
      <c r="G523" s="36"/>
      <c r="K523" s="40"/>
    </row>
    <row r="524" spans="6:11" s="35" customFormat="1">
      <c r="F524" s="36"/>
      <c r="G524" s="36"/>
      <c r="K524" s="40"/>
    </row>
    <row r="525" spans="6:11" s="35" customFormat="1">
      <c r="F525" s="36"/>
      <c r="G525" s="36"/>
      <c r="K525" s="40"/>
    </row>
    <row r="526" spans="6:11" s="35" customFormat="1">
      <c r="F526" s="36"/>
      <c r="G526" s="36"/>
      <c r="K526" s="40"/>
    </row>
    <row r="527" spans="6:11" s="35" customFormat="1">
      <c r="F527" s="36"/>
      <c r="G527" s="36"/>
      <c r="K527" s="40"/>
    </row>
    <row r="528" spans="6:11" s="35" customFormat="1">
      <c r="F528" s="36"/>
      <c r="G528" s="36"/>
      <c r="K528" s="40"/>
    </row>
    <row r="529" spans="6:11" s="35" customFormat="1">
      <c r="F529" s="36"/>
      <c r="G529" s="36"/>
      <c r="K529" s="40"/>
    </row>
    <row r="530" spans="6:11" s="35" customFormat="1">
      <c r="F530" s="36"/>
      <c r="G530" s="36"/>
      <c r="K530" s="40"/>
    </row>
    <row r="531" spans="6:11" s="35" customFormat="1">
      <c r="F531" s="36"/>
      <c r="G531" s="36"/>
      <c r="K531" s="40"/>
    </row>
    <row r="532" spans="6:11" s="35" customFormat="1">
      <c r="F532" s="36"/>
      <c r="G532" s="36"/>
      <c r="K532" s="40"/>
    </row>
    <row r="533" spans="6:11" s="35" customFormat="1">
      <c r="F533" s="36"/>
      <c r="G533" s="36"/>
      <c r="K533" s="40"/>
    </row>
    <row r="534" spans="6:11" s="35" customFormat="1">
      <c r="F534" s="36"/>
      <c r="G534" s="36"/>
      <c r="K534" s="40"/>
    </row>
    <row r="535" spans="6:11" s="35" customFormat="1">
      <c r="F535" s="36"/>
      <c r="G535" s="36"/>
      <c r="K535" s="40"/>
    </row>
    <row r="536" spans="6:11" s="35" customFormat="1">
      <c r="F536" s="36"/>
      <c r="G536" s="36"/>
      <c r="K536" s="40"/>
    </row>
    <row r="537" spans="6:11" s="35" customFormat="1">
      <c r="F537" s="36"/>
      <c r="G537" s="36"/>
      <c r="K537" s="40"/>
    </row>
    <row r="538" spans="6:11" s="35" customFormat="1">
      <c r="F538" s="36"/>
      <c r="G538" s="36"/>
      <c r="K538" s="40"/>
    </row>
    <row r="539" spans="6:11" s="35" customFormat="1">
      <c r="F539" s="36"/>
      <c r="G539" s="36"/>
      <c r="K539" s="40"/>
    </row>
    <row r="540" spans="6:11" s="35" customFormat="1">
      <c r="F540" s="36"/>
      <c r="G540" s="36"/>
      <c r="K540" s="40"/>
    </row>
    <row r="541" spans="6:11" s="35" customFormat="1">
      <c r="F541" s="36"/>
      <c r="G541" s="36"/>
      <c r="K541" s="40"/>
    </row>
    <row r="542" spans="6:11" s="35" customFormat="1">
      <c r="F542" s="36"/>
      <c r="G542" s="36"/>
      <c r="K542" s="40"/>
    </row>
    <row r="543" spans="6:11" s="35" customFormat="1">
      <c r="F543" s="36"/>
      <c r="G543" s="36"/>
      <c r="K543" s="40"/>
    </row>
    <row r="544" spans="6:11" s="35" customFormat="1">
      <c r="F544" s="36"/>
      <c r="G544" s="36"/>
      <c r="K544" s="40"/>
    </row>
    <row r="545" spans="6:11" s="35" customFormat="1">
      <c r="F545" s="36"/>
      <c r="G545" s="36"/>
      <c r="K545" s="40"/>
    </row>
    <row r="546" spans="6:11" s="35" customFormat="1">
      <c r="F546" s="36"/>
      <c r="G546" s="36"/>
      <c r="K546" s="40"/>
    </row>
    <row r="547" spans="6:11" s="35" customFormat="1">
      <c r="F547" s="36"/>
      <c r="G547" s="36"/>
      <c r="K547" s="40"/>
    </row>
    <row r="548" spans="6:11" s="35" customFormat="1">
      <c r="F548" s="36"/>
      <c r="G548" s="36"/>
      <c r="K548" s="40"/>
    </row>
    <row r="549" spans="6:11" s="35" customFormat="1">
      <c r="F549" s="36"/>
      <c r="G549" s="36"/>
      <c r="K549" s="40"/>
    </row>
    <row r="550" spans="6:11" s="35" customFormat="1">
      <c r="F550" s="36"/>
      <c r="G550" s="36"/>
      <c r="K550" s="40"/>
    </row>
    <row r="551" spans="6:11" s="35" customFormat="1">
      <c r="F551" s="36"/>
      <c r="G551" s="36"/>
      <c r="K551" s="40"/>
    </row>
    <row r="552" spans="6:11" s="35" customFormat="1">
      <c r="F552" s="36"/>
      <c r="G552" s="36"/>
      <c r="K552" s="40"/>
    </row>
    <row r="553" spans="6:11" s="35" customFormat="1">
      <c r="F553" s="36"/>
      <c r="G553" s="36"/>
      <c r="K553" s="40"/>
    </row>
    <row r="554" spans="6:11" s="35" customFormat="1">
      <c r="F554" s="36"/>
      <c r="G554" s="36"/>
      <c r="K554" s="40"/>
    </row>
    <row r="555" spans="6:11" s="35" customFormat="1">
      <c r="F555" s="36"/>
      <c r="G555" s="36"/>
      <c r="K555" s="40"/>
    </row>
    <row r="556" spans="6:11" s="35" customFormat="1">
      <c r="F556" s="36"/>
      <c r="G556" s="36"/>
      <c r="K556" s="40"/>
    </row>
    <row r="557" spans="6:11" s="35" customFormat="1">
      <c r="F557" s="36"/>
      <c r="G557" s="36"/>
      <c r="K557" s="40"/>
    </row>
    <row r="558" spans="6:11" s="35" customFormat="1">
      <c r="F558" s="36"/>
      <c r="G558" s="36"/>
      <c r="K558" s="40"/>
    </row>
    <row r="559" spans="6:11" s="35" customFormat="1">
      <c r="F559" s="36"/>
      <c r="G559" s="36"/>
      <c r="K559" s="40"/>
    </row>
    <row r="560" spans="6:11" s="35" customFormat="1">
      <c r="F560" s="36"/>
      <c r="G560" s="36"/>
      <c r="K560" s="40"/>
    </row>
    <row r="561" spans="6:11" s="35" customFormat="1">
      <c r="F561" s="36"/>
      <c r="G561" s="36"/>
      <c r="K561" s="40"/>
    </row>
    <row r="562" spans="6:11" s="35" customFormat="1">
      <c r="F562" s="36"/>
      <c r="G562" s="36"/>
      <c r="K562" s="40"/>
    </row>
    <row r="563" spans="6:11" s="35" customFormat="1">
      <c r="F563" s="36"/>
      <c r="G563" s="36"/>
      <c r="K563" s="40"/>
    </row>
    <row r="564" spans="6:11" s="35" customFormat="1">
      <c r="F564" s="36"/>
      <c r="G564" s="36"/>
      <c r="K564" s="40"/>
    </row>
    <row r="565" spans="6:11" s="35" customFormat="1">
      <c r="F565" s="36"/>
      <c r="G565" s="36"/>
      <c r="K565" s="40"/>
    </row>
    <row r="566" spans="6:11" s="35" customFormat="1">
      <c r="F566" s="36"/>
      <c r="G566" s="36"/>
      <c r="K566" s="40"/>
    </row>
    <row r="567" spans="6:11" s="35" customFormat="1">
      <c r="F567" s="36"/>
      <c r="G567" s="36"/>
      <c r="K567" s="40"/>
    </row>
    <row r="568" spans="6:11" s="35" customFormat="1">
      <c r="F568" s="36"/>
      <c r="G568" s="36"/>
      <c r="K568" s="40"/>
    </row>
    <row r="569" spans="6:11" s="35" customFormat="1">
      <c r="F569" s="36"/>
      <c r="G569" s="36"/>
      <c r="K569" s="40"/>
    </row>
    <row r="570" spans="6:11" s="35" customFormat="1">
      <c r="F570" s="36"/>
      <c r="G570" s="36"/>
      <c r="K570" s="40"/>
    </row>
    <row r="571" spans="6:11" s="35" customFormat="1">
      <c r="F571" s="36"/>
      <c r="G571" s="36"/>
      <c r="K571" s="40"/>
    </row>
    <row r="572" spans="6:11" s="35" customFormat="1">
      <c r="F572" s="36"/>
      <c r="G572" s="36"/>
      <c r="K572" s="40"/>
    </row>
    <row r="573" spans="6:11" s="35" customFormat="1">
      <c r="F573" s="36"/>
      <c r="G573" s="36"/>
      <c r="K573" s="40"/>
    </row>
    <row r="574" spans="6:11" s="35" customFormat="1">
      <c r="F574" s="36"/>
      <c r="G574" s="36"/>
      <c r="K574" s="40"/>
    </row>
    <row r="575" spans="6:11" s="35" customFormat="1">
      <c r="F575" s="36"/>
      <c r="G575" s="36"/>
      <c r="K575" s="40"/>
    </row>
    <row r="576" spans="6:11" s="35" customFormat="1">
      <c r="F576" s="36"/>
      <c r="G576" s="36"/>
      <c r="K576" s="40"/>
    </row>
    <row r="577" spans="6:11" s="35" customFormat="1">
      <c r="F577" s="36"/>
      <c r="G577" s="36"/>
      <c r="K577" s="40"/>
    </row>
    <row r="578" spans="6:11" s="35" customFormat="1">
      <c r="F578" s="36"/>
      <c r="G578" s="36"/>
      <c r="K578" s="40"/>
    </row>
    <row r="579" spans="6:11" s="35" customFormat="1">
      <c r="F579" s="36"/>
      <c r="G579" s="36"/>
      <c r="K579" s="40"/>
    </row>
    <row r="580" spans="6:11" s="35" customFormat="1">
      <c r="F580" s="36"/>
      <c r="G580" s="36"/>
      <c r="K580" s="40"/>
    </row>
    <row r="581" spans="6:11" s="35" customFormat="1">
      <c r="F581" s="36"/>
      <c r="G581" s="36"/>
      <c r="K581" s="40"/>
    </row>
    <row r="582" spans="6:11" s="35" customFormat="1">
      <c r="F582" s="36"/>
      <c r="G582" s="36"/>
      <c r="K582" s="40"/>
    </row>
    <row r="583" spans="6:11" s="35" customFormat="1">
      <c r="F583" s="36"/>
      <c r="G583" s="36"/>
      <c r="K583" s="40"/>
    </row>
    <row r="584" spans="6:11" s="35" customFormat="1">
      <c r="F584" s="36"/>
      <c r="G584" s="36"/>
      <c r="K584" s="40"/>
    </row>
    <row r="585" spans="6:11" s="35" customFormat="1">
      <c r="F585" s="36"/>
      <c r="G585" s="36"/>
      <c r="K585" s="40"/>
    </row>
    <row r="586" spans="6:11" s="35" customFormat="1">
      <c r="F586" s="36"/>
      <c r="G586" s="36"/>
      <c r="K586" s="40"/>
    </row>
    <row r="587" spans="6:11" s="35" customFormat="1">
      <c r="F587" s="36"/>
      <c r="G587" s="36"/>
      <c r="K587" s="40"/>
    </row>
    <row r="588" spans="6:11" s="35" customFormat="1">
      <c r="F588" s="36"/>
      <c r="G588" s="36"/>
      <c r="K588" s="40"/>
    </row>
    <row r="589" spans="6:11" s="35" customFormat="1">
      <c r="F589" s="36"/>
      <c r="G589" s="36"/>
      <c r="K589" s="40"/>
    </row>
    <row r="590" spans="6:11" s="35" customFormat="1">
      <c r="F590" s="36"/>
      <c r="G590" s="36"/>
      <c r="K590" s="40"/>
    </row>
    <row r="591" spans="6:11" s="35" customFormat="1">
      <c r="F591" s="36"/>
      <c r="G591" s="36"/>
      <c r="K591" s="40"/>
    </row>
    <row r="592" spans="6:11" s="35" customFormat="1">
      <c r="F592" s="36"/>
      <c r="G592" s="36"/>
      <c r="K592" s="40"/>
    </row>
    <row r="593" spans="6:11" s="35" customFormat="1">
      <c r="F593" s="36"/>
      <c r="G593" s="36"/>
      <c r="K593" s="40"/>
    </row>
    <row r="594" spans="6:11" s="35" customFormat="1">
      <c r="F594" s="36"/>
      <c r="G594" s="36"/>
      <c r="K594" s="40"/>
    </row>
    <row r="595" spans="6:11" s="35" customFormat="1">
      <c r="F595" s="36"/>
      <c r="G595" s="36"/>
      <c r="K595" s="40"/>
    </row>
    <row r="596" spans="6:11" s="35" customFormat="1">
      <c r="F596" s="36"/>
      <c r="G596" s="36"/>
      <c r="K596" s="40"/>
    </row>
    <row r="597" spans="6:11" s="35" customFormat="1">
      <c r="F597" s="36"/>
      <c r="G597" s="36"/>
      <c r="K597" s="40"/>
    </row>
    <row r="598" spans="6:11" s="35" customFormat="1">
      <c r="F598" s="36"/>
      <c r="G598" s="36"/>
      <c r="K598" s="40"/>
    </row>
    <row r="599" spans="6:11" s="35" customFormat="1">
      <c r="F599" s="36"/>
      <c r="G599" s="36"/>
      <c r="K599" s="40"/>
    </row>
    <row r="600" spans="6:11" s="35" customFormat="1">
      <c r="F600" s="36"/>
      <c r="G600" s="36"/>
      <c r="K600" s="40"/>
    </row>
    <row r="601" spans="6:11" s="35" customFormat="1">
      <c r="F601" s="36"/>
      <c r="G601" s="36"/>
      <c r="K601" s="40"/>
    </row>
    <row r="602" spans="6:11" s="35" customFormat="1">
      <c r="F602" s="36"/>
      <c r="G602" s="36"/>
      <c r="K602" s="40"/>
    </row>
    <row r="603" spans="6:11" s="35" customFormat="1">
      <c r="F603" s="36"/>
      <c r="G603" s="36"/>
      <c r="K603" s="40"/>
    </row>
    <row r="604" spans="6:11" s="35" customFormat="1">
      <c r="F604" s="36"/>
      <c r="G604" s="36"/>
      <c r="K604" s="40"/>
    </row>
    <row r="605" spans="6:11" s="35" customFormat="1">
      <c r="F605" s="36"/>
      <c r="G605" s="36"/>
      <c r="K605" s="40"/>
    </row>
    <row r="606" spans="6:11" s="35" customFormat="1">
      <c r="F606" s="36"/>
      <c r="G606" s="36"/>
      <c r="K606" s="40"/>
    </row>
    <row r="607" spans="6:11" s="35" customFormat="1">
      <c r="F607" s="36"/>
      <c r="G607" s="36"/>
      <c r="K607" s="40"/>
    </row>
    <row r="608" spans="6:11" s="35" customFormat="1">
      <c r="F608" s="36"/>
      <c r="G608" s="36"/>
      <c r="K608" s="40"/>
    </row>
    <row r="609" spans="6:11" s="35" customFormat="1">
      <c r="F609" s="36"/>
      <c r="G609" s="36"/>
      <c r="K609" s="40"/>
    </row>
    <row r="610" spans="6:11" s="35" customFormat="1">
      <c r="F610" s="36"/>
      <c r="G610" s="36"/>
      <c r="K610" s="40"/>
    </row>
    <row r="611" spans="6:11" s="35" customFormat="1">
      <c r="F611" s="36"/>
      <c r="G611" s="36"/>
      <c r="K611" s="40"/>
    </row>
    <row r="612" spans="6:11" s="35" customFormat="1">
      <c r="F612" s="36"/>
      <c r="G612" s="36"/>
      <c r="K612" s="40"/>
    </row>
    <row r="613" spans="6:11" s="35" customFormat="1">
      <c r="F613" s="36"/>
      <c r="G613" s="36"/>
      <c r="K613" s="40"/>
    </row>
    <row r="614" spans="6:11" s="35" customFormat="1">
      <c r="F614" s="36"/>
      <c r="G614" s="36"/>
      <c r="K614" s="40"/>
    </row>
    <row r="615" spans="6:11" s="35" customFormat="1">
      <c r="F615" s="36"/>
      <c r="G615" s="36"/>
      <c r="K615" s="40"/>
    </row>
    <row r="616" spans="6:11" s="35" customFormat="1">
      <c r="F616" s="36"/>
      <c r="G616" s="36"/>
      <c r="K616" s="40"/>
    </row>
    <row r="617" spans="6:11" s="35" customFormat="1">
      <c r="F617" s="36"/>
      <c r="G617" s="36"/>
      <c r="K617" s="40"/>
    </row>
    <row r="618" spans="6:11" s="35" customFormat="1">
      <c r="F618" s="36"/>
      <c r="G618" s="36"/>
      <c r="K618" s="40"/>
    </row>
    <row r="619" spans="6:11" s="35" customFormat="1">
      <c r="F619" s="36"/>
      <c r="G619" s="36"/>
      <c r="K619" s="40"/>
    </row>
    <row r="620" spans="6:11" s="35" customFormat="1">
      <c r="F620" s="36"/>
      <c r="G620" s="36"/>
      <c r="K620" s="40"/>
    </row>
    <row r="621" spans="6:11" s="35" customFormat="1">
      <c r="F621" s="36"/>
      <c r="G621" s="36"/>
      <c r="K621" s="40"/>
    </row>
    <row r="622" spans="6:11" s="35" customFormat="1">
      <c r="F622" s="36"/>
      <c r="G622" s="36"/>
      <c r="K622" s="40"/>
    </row>
    <row r="623" spans="6:11" s="35" customFormat="1">
      <c r="F623" s="36"/>
      <c r="G623" s="36"/>
      <c r="K623" s="40"/>
    </row>
    <row r="624" spans="6:11" s="35" customFormat="1">
      <c r="F624" s="36"/>
      <c r="G624" s="36"/>
      <c r="K624" s="40"/>
    </row>
    <row r="625" spans="6:11" s="35" customFormat="1">
      <c r="F625" s="36"/>
      <c r="G625" s="36"/>
      <c r="K625" s="40"/>
    </row>
    <row r="626" spans="6:11" s="35" customFormat="1">
      <c r="F626" s="36"/>
      <c r="G626" s="36"/>
      <c r="K626" s="40"/>
    </row>
    <row r="627" spans="6:11" s="35" customFormat="1">
      <c r="F627" s="36"/>
      <c r="G627" s="36"/>
      <c r="K627" s="40"/>
    </row>
    <row r="628" spans="6:11" s="35" customFormat="1">
      <c r="F628" s="36"/>
      <c r="G628" s="36"/>
      <c r="K628" s="40"/>
    </row>
    <row r="629" spans="6:11" s="35" customFormat="1">
      <c r="F629" s="36"/>
      <c r="G629" s="36"/>
      <c r="K629" s="40"/>
    </row>
    <row r="630" spans="6:11" s="35" customFormat="1">
      <c r="F630" s="36"/>
      <c r="G630" s="36"/>
      <c r="K630" s="40"/>
    </row>
    <row r="631" spans="6:11" s="35" customFormat="1">
      <c r="F631" s="36"/>
      <c r="G631" s="36"/>
      <c r="K631" s="40"/>
    </row>
    <row r="632" spans="6:11" s="35" customFormat="1">
      <c r="F632" s="36"/>
      <c r="G632" s="36"/>
      <c r="K632" s="40"/>
    </row>
    <row r="633" spans="6:11" s="35" customFormat="1">
      <c r="F633" s="36"/>
      <c r="G633" s="36"/>
      <c r="K633" s="40"/>
    </row>
    <row r="634" spans="6:11" s="35" customFormat="1">
      <c r="F634" s="36"/>
      <c r="G634" s="36"/>
      <c r="K634" s="40"/>
    </row>
    <row r="635" spans="6:11" s="35" customFormat="1">
      <c r="F635" s="36"/>
      <c r="G635" s="36"/>
      <c r="K635" s="40"/>
    </row>
    <row r="636" spans="6:11" s="35" customFormat="1">
      <c r="F636" s="36"/>
      <c r="G636" s="36"/>
      <c r="K636" s="40"/>
    </row>
    <row r="637" spans="6:11" s="35" customFormat="1">
      <c r="F637" s="36"/>
      <c r="G637" s="36"/>
      <c r="K637" s="40"/>
    </row>
    <row r="638" spans="6:11" s="35" customFormat="1">
      <c r="F638" s="36"/>
      <c r="G638" s="36"/>
      <c r="K638" s="40"/>
    </row>
    <row r="639" spans="6:11" s="35" customFormat="1">
      <c r="F639" s="36"/>
      <c r="G639" s="36"/>
      <c r="K639" s="40"/>
    </row>
    <row r="640" spans="6:11" s="35" customFormat="1">
      <c r="F640" s="36"/>
      <c r="G640" s="36"/>
      <c r="K640" s="40"/>
    </row>
    <row r="641" spans="6:11" s="35" customFormat="1">
      <c r="F641" s="36"/>
      <c r="G641" s="36"/>
      <c r="K641" s="40"/>
    </row>
    <row r="642" spans="6:11" s="35" customFormat="1">
      <c r="F642" s="36"/>
      <c r="G642" s="36"/>
      <c r="K642" s="40"/>
    </row>
    <row r="643" spans="6:11" s="35" customFormat="1">
      <c r="F643" s="36"/>
      <c r="G643" s="36"/>
      <c r="K643" s="40"/>
    </row>
    <row r="644" spans="6:11" s="35" customFormat="1">
      <c r="F644" s="36"/>
      <c r="G644" s="36"/>
      <c r="K644" s="40"/>
    </row>
    <row r="645" spans="6:11" s="35" customFormat="1">
      <c r="F645" s="36"/>
      <c r="G645" s="36"/>
      <c r="K645" s="40"/>
    </row>
    <row r="646" spans="6:11" s="35" customFormat="1">
      <c r="F646" s="36"/>
      <c r="G646" s="36"/>
      <c r="K646" s="40"/>
    </row>
    <row r="647" spans="6:11" s="35" customFormat="1">
      <c r="F647" s="36"/>
      <c r="G647" s="36"/>
      <c r="K647" s="40"/>
    </row>
    <row r="648" spans="6:11" s="35" customFormat="1">
      <c r="F648" s="36"/>
      <c r="G648" s="36"/>
      <c r="K648" s="40"/>
    </row>
    <row r="649" spans="6:11" s="35" customFormat="1">
      <c r="F649" s="36"/>
      <c r="G649" s="36"/>
      <c r="K649" s="40"/>
    </row>
    <row r="650" spans="6:11" s="35" customFormat="1">
      <c r="F650" s="36"/>
      <c r="G650" s="36"/>
      <c r="K650" s="40"/>
    </row>
    <row r="651" spans="6:11" s="35" customFormat="1">
      <c r="F651" s="36"/>
      <c r="G651" s="36"/>
      <c r="K651" s="40"/>
    </row>
    <row r="652" spans="6:11" s="35" customFormat="1">
      <c r="F652" s="36"/>
      <c r="G652" s="36"/>
      <c r="K652" s="40"/>
    </row>
    <row r="653" spans="6:11" s="35" customFormat="1">
      <c r="F653" s="36"/>
      <c r="G653" s="36"/>
      <c r="K653" s="40"/>
    </row>
    <row r="654" spans="6:11" s="35" customFormat="1">
      <c r="F654" s="36"/>
      <c r="G654" s="36"/>
      <c r="K654" s="40"/>
    </row>
    <row r="655" spans="6:11" s="35" customFormat="1">
      <c r="F655" s="36"/>
      <c r="G655" s="36"/>
      <c r="K655" s="40"/>
    </row>
    <row r="656" spans="6:11" s="35" customFormat="1">
      <c r="F656" s="36"/>
      <c r="G656" s="36"/>
      <c r="K656" s="40"/>
    </row>
    <row r="657" spans="6:11" s="35" customFormat="1">
      <c r="F657" s="36"/>
      <c r="G657" s="36"/>
      <c r="K657" s="40"/>
    </row>
    <row r="658" spans="6:11" s="35" customFormat="1">
      <c r="F658" s="36"/>
      <c r="G658" s="36"/>
      <c r="K658" s="40"/>
    </row>
    <row r="659" spans="6:11" s="35" customFormat="1">
      <c r="F659" s="36"/>
      <c r="G659" s="36"/>
      <c r="K659" s="40"/>
    </row>
    <row r="660" spans="6:11" s="35" customFormat="1">
      <c r="F660" s="36"/>
      <c r="G660" s="36"/>
      <c r="K660" s="40"/>
    </row>
    <row r="661" spans="6:11" s="35" customFormat="1">
      <c r="F661" s="36"/>
      <c r="G661" s="36"/>
      <c r="K661" s="40"/>
    </row>
    <row r="662" spans="6:11" s="35" customFormat="1">
      <c r="F662" s="36"/>
      <c r="G662" s="36"/>
      <c r="K662" s="40"/>
    </row>
    <row r="663" spans="6:11" s="35" customFormat="1">
      <c r="F663" s="36"/>
      <c r="G663" s="36"/>
      <c r="K663" s="40"/>
    </row>
    <row r="664" spans="6:11" s="35" customFormat="1">
      <c r="F664" s="36"/>
      <c r="G664" s="36"/>
      <c r="K664" s="40"/>
    </row>
    <row r="665" spans="6:11" s="35" customFormat="1">
      <c r="F665" s="36"/>
      <c r="G665" s="36"/>
      <c r="K665" s="40"/>
    </row>
    <row r="666" spans="6:11" s="35" customFormat="1">
      <c r="F666" s="36"/>
      <c r="G666" s="36"/>
      <c r="K666" s="40"/>
    </row>
    <row r="667" spans="6:11" s="35" customFormat="1">
      <c r="F667" s="36"/>
      <c r="G667" s="36"/>
      <c r="K667" s="40"/>
    </row>
    <row r="668" spans="6:11" s="35" customFormat="1">
      <c r="F668" s="36"/>
      <c r="G668" s="36"/>
      <c r="K668" s="40"/>
    </row>
    <row r="669" spans="6:11" s="35" customFormat="1">
      <c r="F669" s="36"/>
      <c r="G669" s="36"/>
      <c r="K669" s="40"/>
    </row>
    <row r="670" spans="6:11" s="35" customFormat="1">
      <c r="F670" s="36"/>
      <c r="G670" s="36"/>
      <c r="K670" s="40"/>
    </row>
    <row r="671" spans="6:11" s="35" customFormat="1">
      <c r="F671" s="36"/>
      <c r="G671" s="36"/>
      <c r="K671" s="40"/>
    </row>
    <row r="672" spans="6:11" s="35" customFormat="1">
      <c r="F672" s="36"/>
      <c r="G672" s="36"/>
      <c r="K672" s="40"/>
    </row>
    <row r="673" spans="6:11" s="35" customFormat="1">
      <c r="F673" s="36"/>
      <c r="G673" s="36"/>
      <c r="K673" s="40"/>
    </row>
    <row r="674" spans="6:11" s="35" customFormat="1">
      <c r="F674" s="36"/>
      <c r="G674" s="36"/>
      <c r="K674" s="40"/>
    </row>
    <row r="675" spans="6:11" s="35" customFormat="1">
      <c r="F675" s="36"/>
      <c r="G675" s="36"/>
      <c r="K675" s="40"/>
    </row>
    <row r="676" spans="6:11" s="35" customFormat="1">
      <c r="F676" s="36"/>
      <c r="G676" s="36"/>
      <c r="K676" s="40"/>
    </row>
    <row r="677" spans="6:11" s="35" customFormat="1">
      <c r="F677" s="36"/>
      <c r="G677" s="36"/>
      <c r="K677" s="40"/>
    </row>
    <row r="678" spans="6:11" s="35" customFormat="1">
      <c r="F678" s="36"/>
      <c r="G678" s="36"/>
      <c r="K678" s="40"/>
    </row>
    <row r="679" spans="6:11" s="35" customFormat="1">
      <c r="F679" s="36"/>
      <c r="G679" s="36"/>
      <c r="K679" s="40"/>
    </row>
    <row r="680" spans="6:11" s="35" customFormat="1">
      <c r="F680" s="36"/>
      <c r="G680" s="36"/>
      <c r="K680" s="40"/>
    </row>
    <row r="681" spans="6:11" s="35" customFormat="1">
      <c r="F681" s="36"/>
      <c r="G681" s="36"/>
      <c r="K681" s="40"/>
    </row>
    <row r="682" spans="6:11" s="35" customFormat="1">
      <c r="F682" s="36"/>
      <c r="G682" s="36"/>
      <c r="K682" s="40"/>
    </row>
    <row r="683" spans="6:11" s="35" customFormat="1">
      <c r="F683" s="36"/>
      <c r="G683" s="36"/>
      <c r="K683" s="40"/>
    </row>
    <row r="684" spans="6:11" s="35" customFormat="1">
      <c r="F684" s="36"/>
      <c r="G684" s="36"/>
      <c r="K684" s="40"/>
    </row>
    <row r="685" spans="6:11" s="35" customFormat="1">
      <c r="F685" s="36"/>
      <c r="G685" s="36"/>
      <c r="K685" s="40"/>
    </row>
    <row r="686" spans="6:11" s="35" customFormat="1">
      <c r="F686" s="36"/>
      <c r="G686" s="36"/>
      <c r="K686" s="40"/>
    </row>
    <row r="687" spans="6:11" s="35" customFormat="1">
      <c r="F687" s="36"/>
      <c r="G687" s="36"/>
      <c r="K687" s="40"/>
    </row>
    <row r="688" spans="6:11" s="35" customFormat="1">
      <c r="F688" s="36"/>
      <c r="G688" s="36"/>
      <c r="K688" s="40"/>
    </row>
    <row r="689" spans="6:11" s="35" customFormat="1">
      <c r="F689" s="36"/>
      <c r="G689" s="36"/>
      <c r="K689" s="40"/>
    </row>
    <row r="690" spans="6:11" s="35" customFormat="1">
      <c r="F690" s="36"/>
      <c r="G690" s="36"/>
      <c r="K690" s="40"/>
    </row>
    <row r="691" spans="6:11" s="35" customFormat="1">
      <c r="F691" s="36"/>
      <c r="G691" s="36"/>
      <c r="K691" s="40"/>
    </row>
    <row r="692" spans="6:11" s="35" customFormat="1">
      <c r="F692" s="36"/>
      <c r="G692" s="36"/>
      <c r="K692" s="40"/>
    </row>
    <row r="693" spans="6:11" s="35" customFormat="1">
      <c r="F693" s="36"/>
      <c r="G693" s="36"/>
      <c r="K693" s="40"/>
    </row>
    <row r="694" spans="6:11" s="35" customFormat="1">
      <c r="F694" s="36"/>
      <c r="G694" s="36"/>
      <c r="K694" s="40"/>
    </row>
    <row r="695" spans="6:11" s="35" customFormat="1">
      <c r="F695" s="36"/>
      <c r="G695" s="36"/>
      <c r="K695" s="40"/>
    </row>
    <row r="696" spans="6:11" s="35" customFormat="1">
      <c r="F696" s="36"/>
      <c r="G696" s="36"/>
      <c r="K696" s="40"/>
    </row>
    <row r="697" spans="6:11" s="35" customFormat="1">
      <c r="F697" s="36"/>
      <c r="G697" s="36"/>
      <c r="K697" s="40"/>
    </row>
    <row r="698" spans="6:11" s="35" customFormat="1">
      <c r="F698" s="36"/>
      <c r="G698" s="36"/>
      <c r="K698" s="40"/>
    </row>
    <row r="699" spans="6:11" s="35" customFormat="1">
      <c r="F699" s="36"/>
      <c r="G699" s="36"/>
      <c r="K699" s="40"/>
    </row>
    <row r="700" spans="6:11" s="35" customFormat="1">
      <c r="F700" s="36"/>
      <c r="G700" s="36"/>
      <c r="K700" s="40"/>
    </row>
    <row r="701" spans="6:11" s="35" customFormat="1">
      <c r="F701" s="36"/>
      <c r="G701" s="36"/>
      <c r="K701" s="40"/>
    </row>
    <row r="702" spans="6:11" s="35" customFormat="1">
      <c r="F702" s="36"/>
      <c r="G702" s="36"/>
      <c r="K702" s="40"/>
    </row>
    <row r="703" spans="6:11" s="35" customFormat="1">
      <c r="F703" s="36"/>
      <c r="G703" s="36"/>
      <c r="K703" s="40"/>
    </row>
    <row r="704" spans="6:11" s="35" customFormat="1">
      <c r="F704" s="36"/>
      <c r="G704" s="36"/>
      <c r="K704" s="40"/>
    </row>
    <row r="705" spans="6:11" s="35" customFormat="1">
      <c r="F705" s="36"/>
      <c r="G705" s="36"/>
      <c r="K705" s="40"/>
    </row>
  </sheetData>
  <mergeCells count="404">
    <mergeCell ref="B254:B255"/>
    <mergeCell ref="B256:B260"/>
    <mergeCell ref="B261:B263"/>
    <mergeCell ref="E382:F382"/>
    <mergeCell ref="E383:F383"/>
    <mergeCell ref="G382:H382"/>
    <mergeCell ref="G383:H383"/>
    <mergeCell ref="C263:D263"/>
    <mergeCell ref="C264:D264"/>
    <mergeCell ref="C365:C367"/>
    <mergeCell ref="D365:E367"/>
    <mergeCell ref="F365:F367"/>
    <mergeCell ref="G365:G367"/>
    <mergeCell ref="H365:H367"/>
    <mergeCell ref="G312:G314"/>
    <mergeCell ref="H312:H314"/>
    <mergeCell ref="H332:H347"/>
    <mergeCell ref="E381:F381"/>
    <mergeCell ref="G376:H376"/>
    <mergeCell ref="G377:H377"/>
    <mergeCell ref="G378:H378"/>
    <mergeCell ref="C377:D377"/>
    <mergeCell ref="C378:D378"/>
    <mergeCell ref="G379:H379"/>
    <mergeCell ref="C251:D251"/>
    <mergeCell ref="C252:D252"/>
    <mergeCell ref="C253:D253"/>
    <mergeCell ref="I365:J365"/>
    <mergeCell ref="C368:C370"/>
    <mergeCell ref="D368:E370"/>
    <mergeCell ref="F368:F370"/>
    <mergeCell ref="G368:G370"/>
    <mergeCell ref="H368:H370"/>
    <mergeCell ref="I368:J368"/>
    <mergeCell ref="C254:D254"/>
    <mergeCell ref="C255:D255"/>
    <mergeCell ref="C256:D256"/>
    <mergeCell ref="C257:D257"/>
    <mergeCell ref="C258:D258"/>
    <mergeCell ref="C259:D259"/>
    <mergeCell ref="C260:D260"/>
    <mergeCell ref="C261:D261"/>
    <mergeCell ref="C262:D262"/>
    <mergeCell ref="C312:C314"/>
    <mergeCell ref="F312:F314"/>
    <mergeCell ref="B265:D265"/>
    <mergeCell ref="B268:B269"/>
    <mergeCell ref="C268:C269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36:D236"/>
    <mergeCell ref="C237:D237"/>
    <mergeCell ref="C238:D238"/>
    <mergeCell ref="C239:D239"/>
    <mergeCell ref="C240:D240"/>
    <mergeCell ref="C241:D241"/>
    <mergeCell ref="C242:D242"/>
    <mergeCell ref="C216:D216"/>
    <mergeCell ref="C217:D217"/>
    <mergeCell ref="C218:D218"/>
    <mergeCell ref="C230:D230"/>
    <mergeCell ref="C231:D231"/>
    <mergeCell ref="C232:D232"/>
    <mergeCell ref="C233:D233"/>
    <mergeCell ref="C234:D234"/>
    <mergeCell ref="C235:D235"/>
    <mergeCell ref="C207:D207"/>
    <mergeCell ref="C208:D208"/>
    <mergeCell ref="C209:D209"/>
    <mergeCell ref="C210:D210"/>
    <mergeCell ref="C211:D211"/>
    <mergeCell ref="C212:D212"/>
    <mergeCell ref="C213:D213"/>
    <mergeCell ref="C214:D214"/>
    <mergeCell ref="C215:D215"/>
    <mergeCell ref="C198:D198"/>
    <mergeCell ref="C199:D199"/>
    <mergeCell ref="C200:D200"/>
    <mergeCell ref="C201:D201"/>
    <mergeCell ref="C202:D202"/>
    <mergeCell ref="C203:D203"/>
    <mergeCell ref="C204:D204"/>
    <mergeCell ref="C205:D205"/>
    <mergeCell ref="C206:D206"/>
    <mergeCell ref="C189:D189"/>
    <mergeCell ref="C190:D190"/>
    <mergeCell ref="C191:D191"/>
    <mergeCell ref="C192:D192"/>
    <mergeCell ref="C193:D193"/>
    <mergeCell ref="C194:D194"/>
    <mergeCell ref="C195:D195"/>
    <mergeCell ref="C196:D196"/>
    <mergeCell ref="C197:D197"/>
    <mergeCell ref="C180:D180"/>
    <mergeCell ref="C181:D181"/>
    <mergeCell ref="C182:D182"/>
    <mergeCell ref="C183:D183"/>
    <mergeCell ref="C184:D184"/>
    <mergeCell ref="C185:D185"/>
    <mergeCell ref="C186:D186"/>
    <mergeCell ref="C187:D187"/>
    <mergeCell ref="C188:D188"/>
    <mergeCell ref="C171:D171"/>
    <mergeCell ref="C172:D172"/>
    <mergeCell ref="C173:D173"/>
    <mergeCell ref="C174:D174"/>
    <mergeCell ref="C175:D175"/>
    <mergeCell ref="C176:D176"/>
    <mergeCell ref="C177:D177"/>
    <mergeCell ref="C178:D178"/>
    <mergeCell ref="C179:D179"/>
    <mergeCell ref="C162:D162"/>
    <mergeCell ref="C163:D163"/>
    <mergeCell ref="C164:D164"/>
    <mergeCell ref="C165:D165"/>
    <mergeCell ref="C166:D166"/>
    <mergeCell ref="C167:D167"/>
    <mergeCell ref="C168:D168"/>
    <mergeCell ref="C169:D169"/>
    <mergeCell ref="C170:D170"/>
    <mergeCell ref="C153:D153"/>
    <mergeCell ref="C154:D154"/>
    <mergeCell ref="C155:D155"/>
    <mergeCell ref="C156:D156"/>
    <mergeCell ref="C157:D157"/>
    <mergeCell ref="C158:D158"/>
    <mergeCell ref="C159:D159"/>
    <mergeCell ref="C160:D160"/>
    <mergeCell ref="C161:D161"/>
    <mergeCell ref="B419:J419"/>
    <mergeCell ref="F282:F284"/>
    <mergeCell ref="G282:G284"/>
    <mergeCell ref="H282:H284"/>
    <mergeCell ref="I285:J285"/>
    <mergeCell ref="I282:J282"/>
    <mergeCell ref="I283:J283"/>
    <mergeCell ref="D282:E284"/>
    <mergeCell ref="C285:C311"/>
    <mergeCell ref="D285:E311"/>
    <mergeCell ref="F285:F311"/>
    <mergeCell ref="G285:G311"/>
    <mergeCell ref="H285:H311"/>
    <mergeCell ref="B281:B284"/>
    <mergeCell ref="C281:C284"/>
    <mergeCell ref="I315:J315"/>
    <mergeCell ref="D312:E314"/>
    <mergeCell ref="B416:J416"/>
    <mergeCell ref="B388:J388"/>
    <mergeCell ref="G380:H380"/>
    <mergeCell ref="G381:H381"/>
    <mergeCell ref="C328:C331"/>
    <mergeCell ref="C382:D382"/>
    <mergeCell ref="C383:D383"/>
    <mergeCell ref="B417:J417"/>
    <mergeCell ref="B418:J418"/>
    <mergeCell ref="C114:D114"/>
    <mergeCell ref="C115:D115"/>
    <mergeCell ref="C116:D116"/>
    <mergeCell ref="C117:D117"/>
    <mergeCell ref="C118:D118"/>
    <mergeCell ref="C119:D119"/>
    <mergeCell ref="C120:D120"/>
    <mergeCell ref="C121:D121"/>
    <mergeCell ref="C122:D122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31:D131"/>
    <mergeCell ref="C132:D132"/>
    <mergeCell ref="C133:D133"/>
    <mergeCell ref="C134:D134"/>
    <mergeCell ref="C135:D135"/>
    <mergeCell ref="B8:J8"/>
    <mergeCell ref="J9:J12"/>
    <mergeCell ref="A1:J1"/>
    <mergeCell ref="A3:J3"/>
    <mergeCell ref="A5:J5"/>
    <mergeCell ref="A6:J6"/>
    <mergeCell ref="B98:J98"/>
    <mergeCell ref="G99:J99"/>
    <mergeCell ref="I9:I12"/>
    <mergeCell ref="E9:F9"/>
    <mergeCell ref="G9:H9"/>
    <mergeCell ref="G10:H10"/>
    <mergeCell ref="G11:G12"/>
    <mergeCell ref="H11:H12"/>
    <mergeCell ref="C9:C12"/>
    <mergeCell ref="D9:D12"/>
    <mergeCell ref="E10:E12"/>
    <mergeCell ref="F10:F12"/>
    <mergeCell ref="B9:B12"/>
    <mergeCell ref="B99:F99"/>
    <mergeCell ref="B100:J100"/>
    <mergeCell ref="B101:J101"/>
    <mergeCell ref="I102:J102"/>
    <mergeCell ref="B138:B139"/>
    <mergeCell ref="B102:C102"/>
    <mergeCell ref="D102:E102"/>
    <mergeCell ref="B103:C103"/>
    <mergeCell ref="D103:E103"/>
    <mergeCell ref="I103:J103"/>
    <mergeCell ref="B110:B113"/>
    <mergeCell ref="B107:F108"/>
    <mergeCell ref="G112:H112"/>
    <mergeCell ref="E112:F112"/>
    <mergeCell ref="C110:D113"/>
    <mergeCell ref="E110:J110"/>
    <mergeCell ref="E111:J111"/>
    <mergeCell ref="C136:D136"/>
    <mergeCell ref="C137:D137"/>
    <mergeCell ref="C138:D138"/>
    <mergeCell ref="C139:D139"/>
    <mergeCell ref="B194:B196"/>
    <mergeCell ref="B104:J104"/>
    <mergeCell ref="G105:J105"/>
    <mergeCell ref="G106:J106"/>
    <mergeCell ref="B105:F105"/>
    <mergeCell ref="B106:F106"/>
    <mergeCell ref="B120:B122"/>
    <mergeCell ref="I112:J112"/>
    <mergeCell ref="B109:J109"/>
    <mergeCell ref="I107:J107"/>
    <mergeCell ref="I108:J108"/>
    <mergeCell ref="C140:D140"/>
    <mergeCell ref="C141:D141"/>
    <mergeCell ref="C142:D142"/>
    <mergeCell ref="C143:D143"/>
    <mergeCell ref="C144:D144"/>
    <mergeCell ref="C145:D145"/>
    <mergeCell ref="C146:D146"/>
    <mergeCell ref="C147:D147"/>
    <mergeCell ref="C148:D148"/>
    <mergeCell ref="C149:D149"/>
    <mergeCell ref="C150:D150"/>
    <mergeCell ref="C151:D151"/>
    <mergeCell ref="C152:D152"/>
    <mergeCell ref="B384:J384"/>
    <mergeCell ref="B385:D385"/>
    <mergeCell ref="E385:J385"/>
    <mergeCell ref="B386:J386"/>
    <mergeCell ref="B387:D387"/>
    <mergeCell ref="E387:J387"/>
    <mergeCell ref="B391:D391"/>
    <mergeCell ref="E391:J391"/>
    <mergeCell ref="C315:C318"/>
    <mergeCell ref="D315:E318"/>
    <mergeCell ref="F315:F318"/>
    <mergeCell ref="G315:G318"/>
    <mergeCell ref="H315:H318"/>
    <mergeCell ref="B389:D389"/>
    <mergeCell ref="E389:J389"/>
    <mergeCell ref="B390:J390"/>
    <mergeCell ref="F319:F327"/>
    <mergeCell ref="G319:G327"/>
    <mergeCell ref="H319:H327"/>
    <mergeCell ref="I319:J319"/>
    <mergeCell ref="F348:F352"/>
    <mergeCell ref="G348:G352"/>
    <mergeCell ref="H348:H352"/>
    <mergeCell ref="I348:J348"/>
    <mergeCell ref="C228:D228"/>
    <mergeCell ref="C229:D229"/>
    <mergeCell ref="B215:B216"/>
    <mergeCell ref="B217:B218"/>
    <mergeCell ref="B225:B226"/>
    <mergeCell ref="B231:B233"/>
    <mergeCell ref="B413:J413"/>
    <mergeCell ref="B414:J414"/>
    <mergeCell ref="B415:J415"/>
    <mergeCell ref="G373:H373"/>
    <mergeCell ref="G374:H374"/>
    <mergeCell ref="G375:H375"/>
    <mergeCell ref="B396:D396"/>
    <mergeCell ref="E396:G396"/>
    <mergeCell ref="H396:I396"/>
    <mergeCell ref="B397:D397"/>
    <mergeCell ref="E397:G397"/>
    <mergeCell ref="H397:I397"/>
    <mergeCell ref="B398:D400"/>
    <mergeCell ref="B412:J412"/>
    <mergeCell ref="B392:J392"/>
    <mergeCell ref="B393:J393"/>
    <mergeCell ref="B394:J394"/>
    <mergeCell ref="B395:J395"/>
    <mergeCell ref="C219:D219"/>
    <mergeCell ref="C220:D220"/>
    <mergeCell ref="C221:D221"/>
    <mergeCell ref="C222:D222"/>
    <mergeCell ref="C223:D223"/>
    <mergeCell ref="C224:D224"/>
    <mergeCell ref="C225:D225"/>
    <mergeCell ref="C226:D226"/>
    <mergeCell ref="C227:D227"/>
    <mergeCell ref="I312:J312"/>
    <mergeCell ref="B273:J273"/>
    <mergeCell ref="B279:E279"/>
    <mergeCell ref="F279:J279"/>
    <mergeCell ref="F328:F331"/>
    <mergeCell ref="G328:G331"/>
    <mergeCell ref="H328:H331"/>
    <mergeCell ref="I328:J328"/>
    <mergeCell ref="B274:E274"/>
    <mergeCell ref="F274:J274"/>
    <mergeCell ref="B275:E276"/>
    <mergeCell ref="F275:I275"/>
    <mergeCell ref="F276:I276"/>
    <mergeCell ref="B278:E278"/>
    <mergeCell ref="F278:J278"/>
    <mergeCell ref="D281:J281"/>
    <mergeCell ref="B277:E277"/>
    <mergeCell ref="F277:J277"/>
    <mergeCell ref="B280:J280"/>
    <mergeCell ref="C319:C327"/>
    <mergeCell ref="D319:E327"/>
    <mergeCell ref="I332:J332"/>
    <mergeCell ref="I353:J353"/>
    <mergeCell ref="C353:C361"/>
    <mergeCell ref="D353:E361"/>
    <mergeCell ref="F353:F361"/>
    <mergeCell ref="G353:G361"/>
    <mergeCell ref="H353:H361"/>
    <mergeCell ref="B371:I371"/>
    <mergeCell ref="G372:H372"/>
    <mergeCell ref="G362:G364"/>
    <mergeCell ref="H362:H364"/>
    <mergeCell ref="C372:D372"/>
    <mergeCell ref="I362:J362"/>
    <mergeCell ref="C362:C364"/>
    <mergeCell ref="D362:E364"/>
    <mergeCell ref="F362:F364"/>
    <mergeCell ref="C332:C347"/>
    <mergeCell ref="D332:E347"/>
    <mergeCell ref="F332:F347"/>
    <mergeCell ref="G332:G347"/>
    <mergeCell ref="C375:D375"/>
    <mergeCell ref="E372:F372"/>
    <mergeCell ref="E373:F373"/>
    <mergeCell ref="E374:F374"/>
    <mergeCell ref="E375:F375"/>
    <mergeCell ref="E376:F376"/>
    <mergeCell ref="E377:F377"/>
    <mergeCell ref="E378:F378"/>
    <mergeCell ref="E379:F379"/>
    <mergeCell ref="C376:D376"/>
    <mergeCell ref="C373:D373"/>
    <mergeCell ref="C374:D374"/>
    <mergeCell ref="E380:F380"/>
    <mergeCell ref="C379:D379"/>
    <mergeCell ref="C380:D380"/>
    <mergeCell ref="C381:D381"/>
    <mergeCell ref="B114:B116"/>
    <mergeCell ref="B127:B128"/>
    <mergeCell ref="B140:B141"/>
    <mergeCell ref="B142:B143"/>
    <mergeCell ref="B148:B149"/>
    <mergeCell ref="D328:E331"/>
    <mergeCell ref="C348:C352"/>
    <mergeCell ref="D348:E352"/>
    <mergeCell ref="E265:J265"/>
    <mergeCell ref="B266:J266"/>
    <mergeCell ref="B267:J267"/>
    <mergeCell ref="D268:J268"/>
    <mergeCell ref="I269:J269"/>
    <mergeCell ref="B271:J271"/>
    <mergeCell ref="I270:J270"/>
    <mergeCell ref="D272:J272"/>
    <mergeCell ref="B272:C272"/>
    <mergeCell ref="B177:B179"/>
    <mergeCell ref="B180:B183"/>
    <mergeCell ref="B186:B188"/>
    <mergeCell ref="B243:B244"/>
    <mergeCell ref="B248:B249"/>
    <mergeCell ref="B199:B200"/>
    <mergeCell ref="B201:B202"/>
    <mergeCell ref="B207:B208"/>
    <mergeCell ref="B117:B119"/>
    <mergeCell ref="B123:B125"/>
    <mergeCell ref="B130:B132"/>
    <mergeCell ref="B133:B135"/>
    <mergeCell ref="B136:B137"/>
    <mergeCell ref="B154:B155"/>
    <mergeCell ref="B168:B169"/>
    <mergeCell ref="B170:B173"/>
    <mergeCell ref="B174:B176"/>
    <mergeCell ref="B162:B164"/>
    <mergeCell ref="B165:B166"/>
    <mergeCell ref="B238:B239"/>
    <mergeCell ref="B213:B214"/>
    <mergeCell ref="B219:B221"/>
    <mergeCell ref="B222:B224"/>
    <mergeCell ref="B228:B230"/>
    <mergeCell ref="B234:B235"/>
    <mergeCell ref="B190:B193"/>
  </mergeCells>
  <hyperlinks>
    <hyperlink ref="H397" r:id="rId1"/>
    <hyperlink ref="J374" r:id="rId2"/>
    <hyperlink ref="J380" r:id="rId3"/>
    <hyperlink ref="J383" r:id="rId4"/>
    <hyperlink ref="J382" r:id="rId5"/>
    <hyperlink ref="J381" r:id="rId6"/>
    <hyperlink ref="J373" r:id="rId7"/>
    <hyperlink ref="J375" r:id="rId8"/>
  </hyperlinks>
  <pageMargins left="0.39" right="0.35" top="0.47" bottom="0.25" header="0.26" footer="0.23"/>
  <pageSetup scale="70" orientation="portrait" r:id="rId9"/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2017-07-08T13:08:32Z</dcterms:modified>
</cp:coreProperties>
</file>