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G14" i="1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H13"/>
  <c r="G13"/>
  <c r="J330"/>
  <c r="J331"/>
  <c r="J332"/>
  <c r="J333"/>
  <c r="I115"/>
  <c r="G115" s="1"/>
  <c r="J115"/>
  <c r="H115" s="1"/>
  <c r="I116"/>
  <c r="G116" s="1"/>
  <c r="J116"/>
  <c r="H116" s="1"/>
  <c r="I117"/>
  <c r="G117" s="1"/>
  <c r="J117"/>
  <c r="H117" s="1"/>
  <c r="H118"/>
  <c r="G118"/>
  <c r="I119"/>
  <c r="G119" s="1"/>
  <c r="J119"/>
  <c r="H119" s="1"/>
  <c r="I120"/>
  <c r="G120" s="1"/>
  <c r="J120"/>
  <c r="H120" s="1"/>
  <c r="I121"/>
  <c r="G121" s="1"/>
  <c r="J121"/>
  <c r="H121" s="1"/>
  <c r="I122"/>
  <c r="G122" s="1"/>
  <c r="J122"/>
  <c r="H122" s="1"/>
  <c r="I123"/>
  <c r="G123" s="1"/>
  <c r="J123"/>
  <c r="H123" s="1"/>
  <c r="I124"/>
  <c r="G124" s="1"/>
  <c r="J124"/>
  <c r="H124" s="1"/>
  <c r="H125"/>
  <c r="G125"/>
  <c r="I126"/>
  <c r="G126" s="1"/>
  <c r="J126"/>
  <c r="H126" s="1"/>
  <c r="I128"/>
  <c r="G128" s="1"/>
  <c r="J128"/>
  <c r="H128" s="1"/>
  <c r="H131"/>
  <c r="G131"/>
  <c r="I132"/>
  <c r="G132" s="1"/>
  <c r="J132"/>
  <c r="H132" s="1"/>
  <c r="I133"/>
  <c r="G133" s="1"/>
  <c r="J133"/>
  <c r="H133" s="1"/>
  <c r="I134"/>
  <c r="G134" s="1"/>
  <c r="J134"/>
  <c r="H134" s="1"/>
  <c r="I135"/>
  <c r="G135" s="1"/>
  <c r="J135"/>
  <c r="H135" s="1"/>
  <c r="I136"/>
  <c r="G136" s="1"/>
  <c r="J136"/>
  <c r="H136" s="1"/>
  <c r="I137"/>
  <c r="G137" s="1"/>
  <c r="J137"/>
  <c r="H137" s="1"/>
  <c r="I138"/>
  <c r="G138" s="1"/>
  <c r="J138"/>
  <c r="H138" s="1"/>
  <c r="H139"/>
  <c r="G139"/>
  <c r="I140"/>
  <c r="G140" s="1"/>
  <c r="J140"/>
  <c r="H140" s="1"/>
  <c r="I141"/>
  <c r="G141" s="1"/>
  <c r="J141"/>
  <c r="H141" s="1"/>
  <c r="I142"/>
  <c r="G142" s="1"/>
  <c r="J142"/>
  <c r="H142" s="1"/>
  <c r="I143"/>
  <c r="G143" s="1"/>
  <c r="J143"/>
  <c r="H143" s="1"/>
  <c r="I144"/>
  <c r="G144" s="1"/>
  <c r="J144"/>
  <c r="H144" s="1"/>
  <c r="H145"/>
  <c r="G145"/>
  <c r="I146"/>
  <c r="G146" s="1"/>
  <c r="J146"/>
  <c r="H146" s="1"/>
  <c r="I147"/>
  <c r="G147" s="1"/>
  <c r="J147"/>
  <c r="H147" s="1"/>
  <c r="I148"/>
  <c r="G148" s="1"/>
  <c r="J148"/>
  <c r="H148" s="1"/>
  <c r="I149"/>
  <c r="G149" s="1"/>
  <c r="J149"/>
  <c r="H149" s="1"/>
  <c r="I150"/>
  <c r="G150" s="1"/>
  <c r="J150"/>
  <c r="H150" s="1"/>
  <c r="I152"/>
  <c r="G152" s="1"/>
  <c r="J152"/>
  <c r="H152" s="1"/>
  <c r="I153"/>
  <c r="G153" s="1"/>
  <c r="J153"/>
  <c r="H153" s="1"/>
  <c r="I154"/>
  <c r="G154" s="1"/>
  <c r="J154"/>
  <c r="H154" s="1"/>
  <c r="I155"/>
  <c r="G155" s="1"/>
  <c r="J155"/>
  <c r="H155" s="1"/>
  <c r="I156"/>
  <c r="G156" s="1"/>
  <c r="J156"/>
  <c r="H156" s="1"/>
  <c r="I158"/>
  <c r="G158" s="1"/>
  <c r="J158"/>
  <c r="H158" s="1"/>
  <c r="I159"/>
  <c r="G159" s="1"/>
  <c r="J159"/>
  <c r="H159" s="1"/>
  <c r="H160"/>
  <c r="G160"/>
  <c r="I161"/>
  <c r="G161" s="1"/>
  <c r="J161"/>
  <c r="H161" s="1"/>
  <c r="I162"/>
  <c r="G162" s="1"/>
  <c r="J162"/>
  <c r="H162" s="1"/>
  <c r="H164"/>
  <c r="G164"/>
  <c r="I165"/>
  <c r="G165" s="1"/>
  <c r="J165"/>
  <c r="H165" s="1"/>
  <c r="I166"/>
  <c r="G166" s="1"/>
  <c r="J166"/>
  <c r="H166" s="1"/>
  <c r="I167"/>
  <c r="G167" s="1"/>
  <c r="J167"/>
  <c r="H167" s="1"/>
  <c r="I168"/>
  <c r="G168" s="1"/>
  <c r="J168"/>
  <c r="H168" s="1"/>
  <c r="H169"/>
  <c r="G169"/>
  <c r="I170"/>
  <c r="G170" s="1"/>
  <c r="J170"/>
  <c r="H170" s="1"/>
  <c r="I171"/>
  <c r="G171" s="1"/>
  <c r="J171"/>
  <c r="H171" s="1"/>
  <c r="I172"/>
  <c r="G172" s="1"/>
  <c r="J172"/>
  <c r="H172" s="1"/>
  <c r="I173"/>
  <c r="G173" s="1"/>
  <c r="J173"/>
  <c r="H173" s="1"/>
  <c r="I174"/>
  <c r="G174" s="1"/>
  <c r="J174"/>
  <c r="H174" s="1"/>
  <c r="I175"/>
  <c r="G175" s="1"/>
  <c r="J175"/>
  <c r="H175" s="1"/>
  <c r="I176"/>
  <c r="G176" s="1"/>
  <c r="J176"/>
  <c r="H176" s="1"/>
  <c r="I177"/>
  <c r="G177" s="1"/>
  <c r="J177"/>
  <c r="H177" s="1"/>
  <c r="I178"/>
  <c r="G178" s="1"/>
  <c r="J178"/>
  <c r="H178" s="1"/>
  <c r="I179"/>
  <c r="G179" s="1"/>
  <c r="J179"/>
  <c r="H179" s="1"/>
  <c r="I181"/>
  <c r="G181" s="1"/>
  <c r="J181"/>
  <c r="H181" s="1"/>
  <c r="I182"/>
  <c r="G182" s="1"/>
  <c r="J182"/>
  <c r="H182" s="1"/>
  <c r="I183"/>
  <c r="G183" s="1"/>
  <c r="J183"/>
  <c r="H183" s="1"/>
  <c r="I184"/>
  <c r="G184" s="1"/>
  <c r="J184"/>
  <c r="H184" s="1"/>
  <c r="H185"/>
  <c r="G185"/>
  <c r="I186"/>
  <c r="G186" s="1"/>
  <c r="J186"/>
  <c r="H186" s="1"/>
  <c r="I187"/>
  <c r="G187" s="1"/>
  <c r="J187"/>
  <c r="H187" s="1"/>
  <c r="I190"/>
  <c r="G190" s="1"/>
  <c r="J190"/>
  <c r="H190" s="1"/>
  <c r="I191"/>
  <c r="G191" s="1"/>
  <c r="J191"/>
  <c r="H191" s="1"/>
  <c r="I192"/>
  <c r="G192" s="1"/>
  <c r="J192"/>
  <c r="H192" s="1"/>
  <c r="I193"/>
  <c r="G193" s="1"/>
  <c r="J193"/>
  <c r="H193" s="1"/>
  <c r="H194"/>
  <c r="G194"/>
  <c r="I195"/>
  <c r="G195" s="1"/>
  <c r="J195"/>
  <c r="H195" s="1"/>
  <c r="I196"/>
  <c r="G196" s="1"/>
  <c r="J196"/>
  <c r="H196" s="1"/>
  <c r="I197"/>
  <c r="G197" s="1"/>
  <c r="J197"/>
  <c r="H197" s="1"/>
  <c r="I198"/>
  <c r="G198" s="1"/>
  <c r="J198"/>
  <c r="H198" s="1"/>
  <c r="I199"/>
  <c r="G199" s="1"/>
  <c r="J199"/>
  <c r="H199" s="1"/>
  <c r="I200"/>
  <c r="G200" s="1"/>
  <c r="J200"/>
  <c r="H200" s="1"/>
  <c r="I201"/>
  <c r="G201" s="1"/>
  <c r="J201"/>
  <c r="H201" s="1"/>
  <c r="I202"/>
  <c r="G202" s="1"/>
  <c r="J202"/>
  <c r="H202" s="1"/>
  <c r="H203"/>
  <c r="G203"/>
  <c r="I204"/>
  <c r="G204" s="1"/>
  <c r="J204"/>
  <c r="H204" s="1"/>
  <c r="I205"/>
  <c r="G205" s="1"/>
  <c r="J205"/>
  <c r="H205" s="1"/>
  <c r="I206"/>
  <c r="G206" s="1"/>
  <c r="J206"/>
  <c r="H206" s="1"/>
  <c r="I207"/>
  <c r="G207" s="1"/>
  <c r="J207"/>
  <c r="H207" s="1"/>
  <c r="I208"/>
  <c r="G208" s="1"/>
  <c r="J208"/>
  <c r="H208" s="1"/>
  <c r="I209"/>
  <c r="G209" s="1"/>
  <c r="J209"/>
  <c r="H209" s="1"/>
  <c r="I210"/>
  <c r="G210" s="1"/>
  <c r="J210"/>
  <c r="H210" s="1"/>
  <c r="I211"/>
  <c r="G211" s="1"/>
  <c r="J211"/>
  <c r="H211" s="1"/>
  <c r="I212"/>
  <c r="G212" s="1"/>
  <c r="J212"/>
  <c r="H212" s="1"/>
  <c r="I213"/>
  <c r="G213" s="1"/>
  <c r="J213"/>
  <c r="H213" s="1"/>
  <c r="I214"/>
  <c r="G214" s="1"/>
  <c r="J214"/>
  <c r="H214" s="1"/>
  <c r="H215"/>
  <c r="G215"/>
  <c r="I216"/>
  <c r="G216" s="1"/>
  <c r="J216"/>
  <c r="H216" s="1"/>
  <c r="I217"/>
  <c r="G217" s="1"/>
  <c r="J217"/>
  <c r="H217" s="1"/>
  <c r="I219"/>
  <c r="G219" s="1"/>
  <c r="J219"/>
  <c r="H219" s="1"/>
  <c r="I220"/>
  <c r="G220" s="1"/>
  <c r="J220"/>
  <c r="H220" s="1"/>
  <c r="I221"/>
  <c r="G221" s="1"/>
  <c r="J221"/>
  <c r="H221" s="1"/>
  <c r="I222"/>
  <c r="G222" s="1"/>
  <c r="J222"/>
  <c r="H222" s="1"/>
  <c r="I223"/>
  <c r="G223" s="1"/>
  <c r="J223"/>
  <c r="H223" s="1"/>
  <c r="I224"/>
  <c r="G224" s="1"/>
  <c r="J224"/>
  <c r="H224" s="1"/>
  <c r="I225"/>
  <c r="G225" s="1"/>
  <c r="J225"/>
  <c r="H225" s="1"/>
  <c r="I226"/>
  <c r="G226" s="1"/>
  <c r="J226"/>
  <c r="H226" s="1"/>
  <c r="I227"/>
  <c r="G227" s="1"/>
  <c r="J227"/>
  <c r="H227" s="1"/>
  <c r="I228"/>
  <c r="G228" s="1"/>
  <c r="J228"/>
  <c r="H228" s="1"/>
  <c r="H229"/>
  <c r="G229"/>
  <c r="I230"/>
  <c r="G230" s="1"/>
  <c r="J230"/>
  <c r="H230" s="1"/>
  <c r="I231"/>
  <c r="G231" s="1"/>
  <c r="J231"/>
  <c r="H231" s="1"/>
  <c r="I232"/>
  <c r="G232" s="1"/>
  <c r="J232"/>
  <c r="H232" s="1"/>
  <c r="H233"/>
  <c r="G233"/>
  <c r="I234"/>
  <c r="G234" s="1"/>
  <c r="J234"/>
  <c r="H234" s="1"/>
  <c r="I235"/>
  <c r="G235" s="1"/>
  <c r="J235"/>
  <c r="H235" s="1"/>
  <c r="I237"/>
  <c r="G237" s="1"/>
  <c r="J237"/>
  <c r="H237" s="1"/>
  <c r="I238"/>
  <c r="G238" s="1"/>
  <c r="J238"/>
  <c r="H238" s="1"/>
  <c r="I239"/>
  <c r="G239" s="1"/>
  <c r="J239"/>
  <c r="H239" s="1"/>
  <c r="I240"/>
  <c r="G240" s="1"/>
  <c r="J240"/>
  <c r="H240" s="1"/>
  <c r="I241"/>
  <c r="G241" s="1"/>
  <c r="J241"/>
  <c r="H241" s="1"/>
  <c r="I242"/>
  <c r="G242" s="1"/>
  <c r="J242"/>
  <c r="H242" s="1"/>
  <c r="I243"/>
  <c r="G243" s="1"/>
  <c r="J243"/>
  <c r="H243" s="1"/>
  <c r="H244"/>
  <c r="G244"/>
  <c r="I245"/>
  <c r="G245" s="1"/>
  <c r="J245"/>
  <c r="H245" s="1"/>
  <c r="I246"/>
  <c r="G246" s="1"/>
  <c r="J246"/>
  <c r="H246" s="1"/>
  <c r="I247"/>
  <c r="G247" s="1"/>
  <c r="J247"/>
  <c r="H247" s="1"/>
  <c r="I248"/>
  <c r="G248" s="1"/>
  <c r="J248"/>
  <c r="H248" s="1"/>
  <c r="I249"/>
  <c r="G249" s="1"/>
  <c r="J249"/>
  <c r="H249" s="1"/>
  <c r="I250"/>
  <c r="G250" s="1"/>
  <c r="J250"/>
  <c r="H250" s="1"/>
  <c r="I251"/>
  <c r="G251" s="1"/>
  <c r="J251"/>
  <c r="H251" s="1"/>
  <c r="I252"/>
  <c r="G252" s="1"/>
  <c r="J252"/>
  <c r="H252" s="1"/>
  <c r="I253"/>
  <c r="G253" s="1"/>
  <c r="J253"/>
  <c r="H253" s="1"/>
  <c r="I254"/>
  <c r="G254" s="1"/>
  <c r="J254"/>
  <c r="H254" s="1"/>
  <c r="I255"/>
  <c r="G255" s="1"/>
  <c r="J255"/>
  <c r="H255" s="1"/>
  <c r="I256"/>
  <c r="G256" s="1"/>
  <c r="J256"/>
  <c r="H256" s="1"/>
  <c r="I257"/>
  <c r="G257" s="1"/>
  <c r="J257"/>
  <c r="H257" s="1"/>
  <c r="I258"/>
  <c r="G258" s="1"/>
  <c r="J258"/>
  <c r="H258" s="1"/>
  <c r="H259"/>
  <c r="G259"/>
  <c r="I260"/>
  <c r="G260" s="1"/>
  <c r="J260"/>
  <c r="H260" s="1"/>
  <c r="I261"/>
  <c r="G261" s="1"/>
  <c r="J261"/>
  <c r="H261" s="1"/>
  <c r="I262"/>
  <c r="G262" s="1"/>
  <c r="J262"/>
  <c r="H262" s="1"/>
  <c r="H263"/>
  <c r="G263"/>
  <c r="I264"/>
  <c r="G264" s="1"/>
  <c r="J264"/>
  <c r="H264" s="1"/>
  <c r="I265"/>
  <c r="G265" s="1"/>
  <c r="J265"/>
  <c r="H265" s="1"/>
  <c r="I266"/>
  <c r="G266" s="1"/>
  <c r="J266"/>
  <c r="H266" s="1"/>
  <c r="I267"/>
  <c r="G267" s="1"/>
  <c r="J267"/>
  <c r="H267" s="1"/>
  <c r="I268"/>
  <c r="G268" s="1"/>
  <c r="J268"/>
  <c r="H268" s="1"/>
  <c r="I269"/>
  <c r="G269" s="1"/>
  <c r="J269"/>
  <c r="H269" s="1"/>
  <c r="H270"/>
  <c r="G270"/>
  <c r="I271"/>
  <c r="G271" s="1"/>
  <c r="J271"/>
  <c r="H271" s="1"/>
  <c r="H272"/>
  <c r="G272"/>
  <c r="I273"/>
  <c r="G273" s="1"/>
  <c r="J273"/>
  <c r="H273" s="1"/>
  <c r="I274"/>
  <c r="G274" s="1"/>
  <c r="J274"/>
  <c r="H274" s="1"/>
  <c r="I275"/>
  <c r="G275" s="1"/>
  <c r="J275"/>
  <c r="H275" s="1"/>
  <c r="I276"/>
  <c r="G276" s="1"/>
  <c r="J276"/>
  <c r="H276" s="1"/>
  <c r="I277"/>
  <c r="G277" s="1"/>
  <c r="J277"/>
  <c r="H277" s="1"/>
  <c r="I278"/>
  <c r="G278" s="1"/>
  <c r="J278"/>
  <c r="H278" s="1"/>
  <c r="J374"/>
  <c r="J373"/>
  <c r="J372"/>
  <c r="J366"/>
  <c r="J367"/>
  <c r="J368"/>
  <c r="J369"/>
  <c r="J365"/>
  <c r="J360"/>
  <c r="J361"/>
  <c r="J362"/>
  <c r="J359"/>
  <c r="J347"/>
  <c r="J348"/>
  <c r="J349"/>
  <c r="J350"/>
  <c r="J351"/>
  <c r="J352"/>
  <c r="J353"/>
  <c r="J354"/>
  <c r="J355"/>
  <c r="J356"/>
  <c r="J346"/>
  <c r="J341"/>
  <c r="J342"/>
  <c r="J343"/>
  <c r="J340"/>
  <c r="J337"/>
  <c r="J323"/>
  <c r="J324"/>
  <c r="J325"/>
  <c r="J326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36"/>
  <c r="J375" l="1"/>
  <c r="J370"/>
  <c r="J363"/>
  <c r="J357"/>
  <c r="J344"/>
  <c r="J338"/>
  <c r="J114"/>
  <c r="H114" s="1"/>
  <c r="I114"/>
  <c r="G114" s="1"/>
  <c r="J329" l="1"/>
  <c r="J322"/>
  <c r="J300"/>
  <c r="J320" s="1"/>
  <c r="J334" l="1"/>
  <c r="J327"/>
</calcChain>
</file>

<file path=xl/sharedStrings.xml><?xml version="1.0" encoding="utf-8"?>
<sst xmlns="http://schemas.openxmlformats.org/spreadsheetml/2006/main" count="881" uniqueCount="378">
  <si>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</si>
  <si>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</si>
  <si>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</si>
  <si>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</si>
  <si>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</si>
  <si>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</si>
  <si>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</si>
  <si>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</si>
  <si>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</si>
  <si>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</si>
  <si>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</si>
  <si>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</si>
  <si>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</si>
  <si>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</si>
  <si>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</si>
  <si>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</si>
  <si>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</si>
  <si>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</si>
  <si>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</si>
  <si>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</si>
  <si>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</si>
  <si>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</si>
  <si>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</si>
  <si>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</si>
  <si>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</si>
  <si>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</si>
  <si>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</si>
  <si>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</si>
  <si>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</si>
  <si>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</si>
  <si>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</si>
  <si>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</si>
  <si>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</si>
  <si>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</si>
  <si>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</si>
  <si>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</si>
  <si>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</si>
  <si>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</si>
  <si>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</si>
  <si>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</si>
  <si>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</si>
  <si>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</si>
  <si>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</si>
  <si>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</si>
  <si>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</si>
  <si>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</si>
  <si>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</si>
  <si>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</si>
  <si>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</si>
  <si>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</si>
  <si>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</si>
  <si>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</si>
  <si>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</si>
  <si>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</si>
  <si>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</si>
  <si>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</si>
  <si>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</si>
  <si>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</si>
  <si>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</si>
  <si>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</si>
  <si>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</si>
  <si>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</si>
  <si>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</si>
  <si>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</si>
  <si>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</si>
  <si>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</si>
  <si>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</si>
  <si>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</si>
  <si>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</si>
  <si>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</si>
  <si>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</si>
  <si>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</si>
  <si>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</si>
  <si>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</si>
  <si>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</si>
  <si>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</si>
  <si>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</si>
  <si>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</si>
  <si>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</si>
  <si>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</si>
  <si>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</si>
  <si>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</si>
  <si>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</si>
  <si>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</si>
  <si>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</si>
  <si>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</si>
  <si>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</si>
  <si>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</si>
  <si>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</si>
  <si>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</si>
  <si>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</si>
  <si>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</si>
  <si>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</si>
  <si>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</si>
  <si>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</si>
  <si>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</si>
  <si>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</si>
  <si>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</si>
  <si>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</si>
  <si>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</si>
  <si>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</si>
  <si>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</si>
  <si>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</si>
  <si>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</si>
  <si>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</si>
  <si>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</si>
  <si>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</si>
  <si>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</si>
  <si>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</si>
  <si>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Օ7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</si>
  <si>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</si>
  <si>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</si>
  <si>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</si>
  <si>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</si>
  <si>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</si>
  <si>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</si>
  <si>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</si>
  <si>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</si>
  <si>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</si>
  <si>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</si>
  <si>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</si>
  <si>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</si>
  <si>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</si>
  <si>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</si>
  <si>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</si>
  <si>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</si>
  <si>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</si>
  <si>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</si>
  <si>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</si>
  <si>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</si>
  <si>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</si>
  <si>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</si>
  <si>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</si>
  <si>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</si>
  <si>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</si>
  <si>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</si>
  <si>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</si>
  <si>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</si>
  <si>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</si>
  <si>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</si>
  <si>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</si>
  <si>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</si>
  <si>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</si>
  <si>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Չափաբաժին 52</t>
  </si>
  <si>
    <t>Չափաբաժին 53</t>
  </si>
  <si>
    <t>Չափաբաժին 54</t>
  </si>
  <si>
    <t>Չափաբաժին 55</t>
  </si>
  <si>
    <t>Չափաբաժին 56</t>
  </si>
  <si>
    <t>Չափաբաժին 57</t>
  </si>
  <si>
    <t>Չափաբաժին 58</t>
  </si>
  <si>
    <t>Չափաբաժին 59</t>
  </si>
  <si>
    <t>Չափաբաժին 60</t>
  </si>
  <si>
    <t>Չափաբաժին 61</t>
  </si>
  <si>
    <t>Չափաբաժին 62</t>
  </si>
  <si>
    <t>Չափաբաժին 63</t>
  </si>
  <si>
    <t>Չափաբաժին 64</t>
  </si>
  <si>
    <t>Չափաբաժին 65</t>
  </si>
  <si>
    <t>Չափաբաժին 66</t>
  </si>
  <si>
    <t>Չափաբաժին 67</t>
  </si>
  <si>
    <t>Չափաբաժին 68</t>
  </si>
  <si>
    <t>Չափաբաժին 69</t>
  </si>
  <si>
    <t>Չափաբաժին 70</t>
  </si>
  <si>
    <t>Չափաբաժին 71</t>
  </si>
  <si>
    <t>Չափաբաժին 72</t>
  </si>
  <si>
    <t>Չափաբաժին 73</t>
  </si>
  <si>
    <t>Չափաբաժին 74</t>
  </si>
  <si>
    <t>Չափաբաժին 75</t>
  </si>
  <si>
    <t>Չափաբաժին 76</t>
  </si>
  <si>
    <t>Չափաբաժին 77</t>
  </si>
  <si>
    <t>Չափաբաժին 78</t>
  </si>
  <si>
    <t>Չափաբաժին 79</t>
  </si>
  <si>
    <t>Չափաբաժին 80</t>
  </si>
  <si>
    <t>Չափաբաժին 81</t>
  </si>
  <si>
    <t>Չափաբաժին 82</t>
  </si>
  <si>
    <t>Չափաբաժին 83</t>
  </si>
  <si>
    <t>Չափաբաժին 84</t>
  </si>
  <si>
    <t>Չափաբաժին 85</t>
  </si>
  <si>
    <t>Կոտայք ՍՊԸ</t>
  </si>
  <si>
    <t>Վագա ֆարմ ՍՊԸ</t>
  </si>
  <si>
    <t>ԼԵՅԿՈԱԼԵՔՍ ՍՊԸ</t>
  </si>
  <si>
    <t>Հերմինե Ֆարմեց ՍՊԸ</t>
  </si>
  <si>
    <t>Արֆարմացիա ՓԲԸ</t>
  </si>
  <si>
    <t>Նատալի Ֆարմ ՍՊԸ</t>
  </si>
  <si>
    <t>Ռիխտեր-լամբրոն ՍՊԸ</t>
  </si>
  <si>
    <t>Լիկվոր ՓԲԸ</t>
  </si>
  <si>
    <t>.--</t>
  </si>
  <si>
    <t>Ծրագիր` 07.01.01.01</t>
  </si>
  <si>
    <t>«Նատալի Ֆարմ» ՍՊԸ</t>
  </si>
  <si>
    <t>«Կոտայք» ՍՊԸ</t>
  </si>
  <si>
    <t>«Ռիխտեր-Լամբրոն» ՀՁ ՍՊԸ</t>
  </si>
  <si>
    <t>«ԼեյկոԱլեքս» ՍՊԸ</t>
  </si>
  <si>
    <t>«Արֆարմացիա» ՓԲԸ</t>
  </si>
  <si>
    <t>«ՎԱԳԱ-Ֆարմ» ՍՊԸ</t>
  </si>
  <si>
    <t>«Լիկվոր» ՓԲԸ</t>
  </si>
  <si>
    <t xml:space="preserve">&lt;&lt;Կոտայք&gt;&gt; ՍՊԸ                 </t>
  </si>
  <si>
    <t xml:space="preserve">&lt;&lt;Նատալի Ֆարմ&gt;&gt; ՍՊԸ     </t>
  </si>
  <si>
    <t xml:space="preserve">&lt;&lt;Ռիխտեր-Լամբրոն&gt;&gt; ՀՁ ՍՊԸ </t>
  </si>
  <si>
    <t xml:space="preserve">&lt;&lt;Լեյկոալեքս&gt;&gt; ՍՊԸ            </t>
  </si>
  <si>
    <t xml:space="preserve">&lt;&lt;Արֆարմացիա&gt;&gt; ՓԲԸ       </t>
  </si>
  <si>
    <t xml:space="preserve">&lt;&lt;Վագա Ֆարմ&gt;&gt; ՍՊԸ        </t>
  </si>
  <si>
    <t xml:space="preserve">&lt;&lt;Լիկվոր&gt;&gt; </t>
  </si>
  <si>
    <t>/163008100220/</t>
  </si>
  <si>
    <t>/02505735/</t>
  </si>
  <si>
    <t>arpharm.armenia@yahoo.com
arpharm.erevan@yandex.ru</t>
  </si>
  <si>
    <t>/1570005065330100/</t>
  </si>
  <si>
    <t>/01222567/</t>
  </si>
  <si>
    <t>natalipharm@bk.ru</t>
  </si>
  <si>
    <t>/2471000219450000/</t>
  </si>
  <si>
    <t>/03501408/</t>
  </si>
  <si>
    <t xml:space="preserve">narpharm@mail.ru </t>
  </si>
  <si>
    <t>ք. Աբովյան, 3 մ/շ, Հատիսի 10ա
Հեռ. (0222)21775, (091)458575</t>
  </si>
  <si>
    <t>/205002223860/</t>
  </si>
  <si>
    <t>/04414816/</t>
  </si>
  <si>
    <t>leykoalex@gmail.com</t>
  </si>
  <si>
    <t>ք. Արմավիր, Սայաթ-Նովա փող, 33տ
հեռ. (010)350303, (098)350303</t>
  </si>
  <si>
    <t>/02542882/</t>
  </si>
  <si>
    <t>lambronpharm@lambronpharm.am 
armine@lambronpharm.am</t>
  </si>
  <si>
    <t xml:space="preserve">ք. Երևան, Ղ. Փարպեցու 22շ., շին. 14 
հեռ. (010)544406 (ներքին 116, 127) </t>
  </si>
  <si>
    <t>/2050022101151001/</t>
  </si>
  <si>
    <t>/01201697/</t>
  </si>
  <si>
    <t xml:space="preserve">marketing@liqvor.com </t>
  </si>
  <si>
    <t xml:space="preserve">ք. Երևան, Քոչինյան 7/9 
Հեռ. (060)378806  </t>
  </si>
  <si>
    <t>/163008152163/</t>
  </si>
  <si>
    <t>/01536316/</t>
  </si>
  <si>
    <t>vagapharm@web.am
sona@vagapharm.am</t>
  </si>
  <si>
    <t>ք. Երևան, Ֆիզկուլտուրնիկների փող. 8
Հեռ. (010)739943</t>
  </si>
  <si>
    <t>տուփ,պահել մութ և չոր տեղում,ապրանքը հանձնման պահին պետք է ունենա առնվազն 2 տարի մնացորդային պիտանելիության ժամկետ</t>
  </si>
  <si>
    <t>տուփ,պահել մութ տեղում,ապրանքը հանձնման պահին պետք է ունենա առնվազն 2 տարի մնացորդային պիտանելիության ժամկետ</t>
  </si>
  <si>
    <t>պլաստիկ փաթեթ,պահել մութ տեղում,ապրանքը հանձնման պահին պետք է ունենա առնվազն 2 տարի մնացորդային պիտանելիության ժամկետ</t>
  </si>
  <si>
    <t>տարրա,պահել մութ տեղում,ապրանքը հանձնման պահին պետք է ունենա առնվազն 2 տարի մնացորդային պիտանելիության ժամկետ</t>
  </si>
  <si>
    <t>շիշ,պահել մութ տեղում,ապրանքը հանձնման պահին պետք է ունենա առնվազն 2 տարի մնացորդային պիտանելիության ժամկետ</t>
  </si>
  <si>
    <t>տուփ,երկարատև ձերբազատմամբ,  պահել մութ և չոր տեղում,ապրանքը հանձնման պահին պետք է ունենա առնվազն 2 տարի մնացորդային պիտանելիության ժամկետ</t>
  </si>
  <si>
    <t>պոլիէթիլենային 0.5կգ տուփ հատիկ,ակտիվ քլորը 50%-ից ոչ պակաս,կայունացուցիչի առկայություն,օժանդակ նյութերի առկայությունը մինչև 4%, աշխատանքային լուծույթի օգտագործման ժամկետը 20 օր, պահել մութ և չոր տեղում,ապրանքը հանձնման պահին պետք է ունենա առնվազն 2 տարի մնացորդային պիտանելիության ժամկետ</t>
  </si>
  <si>
    <t>տուփ,պահել սառը և մութ տեղում,ապրանքը հանձնման պահին պետք է ունենա առնվազն 2 տարի մնացորդային պիտանելիության ժամկետ</t>
  </si>
  <si>
    <t>05.04.2017թ.</t>
  </si>
  <si>
    <t>Թեոֆարմա ՍՊԸ</t>
  </si>
  <si>
    <t>&lt;&lt;Վագա ֆարմ&gt;&gt; ՍՊԸ</t>
  </si>
  <si>
    <t>&lt;&lt;Նատալի ֆարմ&gt;&gt; ՍՊԸ</t>
  </si>
  <si>
    <t>Վարդալ ֆարմ ՍՊԸ</t>
  </si>
  <si>
    <t>&lt;&lt;Լեյկոալեքս&gt;&gt; ՍՊԸ</t>
  </si>
  <si>
    <t>Մերժվել է &lt;&lt;Խաչպար&gt;&gt; ՍՊԸ-ի ներկայացրած հայտը, որը նշագրման տեղ չունի, և համակարգը թույլ չի տալիս բացել այն:</t>
  </si>
  <si>
    <t>30.05.2017թ.</t>
  </si>
  <si>
    <t>13.06.2017թ.</t>
  </si>
  <si>
    <t>23.06.2017թ.</t>
  </si>
  <si>
    <t>27.06.2017թ.</t>
  </si>
  <si>
    <t>03.07.2017թ.</t>
  </si>
  <si>
    <t>07.07.2017թ.</t>
  </si>
  <si>
    <t>ՀՀ ԿԱ Ո-ՇՀԱՊՁԲ-15/4-18-ԴԵՂ/2017/1</t>
  </si>
  <si>
    <t>25.12.2017թ.</t>
  </si>
  <si>
    <t>ՀՀ ԿԱ Ո-ՇՀԱՊՁԲ-15/4-9-ԴԵՂ/2017/1</t>
  </si>
  <si>
    <t>«Վարդալ Ֆարմ» ՍՊԸ</t>
  </si>
  <si>
    <t>ՀՀ ԿԱ Ո-ՇՀԱՊՁԲ-15/4-326-ԴԵՂ/2017/1</t>
  </si>
  <si>
    <t>ՀՀ ԿԱ Ո-ՇՀԱՊՁԲ-15/4-4-ԴԵՂ/2017/1</t>
  </si>
  <si>
    <t>ՀՀ ԿԱ Ո-ՇՀԱՊՁԲ-15/4-6-ԴԵՂ/2017/1</t>
  </si>
  <si>
    <t>ՀՀ ԿԱ Ո-ՇՀԱՊՁԲ-15/4-23-ԴԵՂ/2017/1</t>
  </si>
  <si>
    <t>ՀՀ ԿԱ Ո-ՇՀԱՊՁԲ-15/4-19-ԴԵՂ/2017/1</t>
  </si>
  <si>
    <t>ՀՀ ԿԱ Ո-ՇՀԱՊՁԲ-15/4-74-ԴԵՂ/2017/1</t>
  </si>
  <si>
    <t>«Թեոֆարմա» ՍՊԸ</t>
  </si>
  <si>
    <t xml:space="preserve">ՀՀ ԿԱ Ո-ՇՀԱՊՁԲ-15/4-351-ԴԵՂ/2017/1 </t>
  </si>
  <si>
    <t xml:space="preserve"> «Թեոֆարմա» ՍՊԸ</t>
  </si>
  <si>
    <t xml:space="preserve">mercado@netsys.am </t>
  </si>
  <si>
    <t>/02248584/</t>
  </si>
  <si>
    <t>4; 36 60</t>
  </si>
  <si>
    <t>46; 49; 81; 84; 85</t>
  </si>
  <si>
    <t>3; 17; 51; 58</t>
  </si>
  <si>
    <t>5; 6; 18; 20; 33; 52; 62; 68; 76; 82; 83</t>
  </si>
  <si>
    <t>23; 32; 67; 69</t>
  </si>
  <si>
    <t>61; 75</t>
  </si>
  <si>
    <t>/1570013640230100/</t>
  </si>
  <si>
    <t>/01570878/</t>
  </si>
  <si>
    <t>vardalfarm@mail.ru</t>
  </si>
  <si>
    <t>9; 10; 31; 40; 48</t>
  </si>
  <si>
    <t>27; 42; 56; 66; 71</t>
  </si>
  <si>
    <t xml:space="preserve">8; 11; 12; 14; 16; 24; 26; 28; 38; 43; 44; 45; 47; 50; 54; 55; 70; 73; 74; 78 </t>
  </si>
  <si>
    <t xml:space="preserve">Չեն կայացել 1-ին, 2-րդ, 13-րդ, 15-րդ, 22-րդ, 29-րդ, 30-րդ, 34-րդ, 37-րդ, 41-րդ, 57-րդ, 59-րդ, 64-րդ, 65-րդ, 72-րդ, 77-րդ, 79-րդ, 80-րդ չափաբաժինները, որոնց համար առաջարկված գները գերազանցում են այդ գնումը կատարելու համար նախատեսված ֆինանսական միջոցները և 7-րդ, 19-րդ, 21-րդ, 25-րդ, 35-րդ, 39-րդ, 53-րդ, 63-րդ չափաբաժինները, որոնց համար գնային առաջարկություններ չեն ներկայացվել: 31-րդ չափաբաժնով Ռիխտեր-լամբրոն ՍՊԸ-ի ներկայացրած հայտը մերժվել է հրավերի պահանջներին չհամապատասխանելու պատճառով: Նշված չափաբաժիններով որպես հաղթող մասնակից ճանաչվում է Վարդալ ֆարմ ՍՊԸ-ն:  </t>
  </si>
  <si>
    <t>դեղահատ</t>
  </si>
  <si>
    <t>սրվակ</t>
  </si>
  <si>
    <t>տուփ</t>
  </si>
  <si>
    <t>ÉÇïñ</t>
  </si>
  <si>
    <t>շիշ</t>
  </si>
  <si>
    <t>ëñí³Ï</t>
  </si>
  <si>
    <t>լիտր</t>
  </si>
  <si>
    <t>հատ</t>
  </si>
  <si>
    <t xml:space="preserve">տուփ  </t>
  </si>
  <si>
    <t>Ամօքսիցիլին 500մգ</t>
  </si>
  <si>
    <t>Ամինոֆիլին 2,4% 5մլ</t>
  </si>
  <si>
    <t>Ամօքսիցիլին 875մգ, կալիումի քլավուլանատ 125մգ</t>
  </si>
  <si>
    <t>Ատրակուրիումի բեզիլատ 25մգ/2.5մլ</t>
  </si>
  <si>
    <t xml:space="preserve">Ասկորբինաթթու 5% 5մլ               </t>
  </si>
  <si>
    <t xml:space="preserve">Ասկորբինաթթու 5% 2մլ               </t>
  </si>
  <si>
    <t>Ամիոդարոն 5% 3մլ</t>
  </si>
  <si>
    <t>Ամինոկապրոնաթթու 250մլ</t>
  </si>
  <si>
    <t>Անիոզիմ äÈ² /¶áõ³ÝÇ¹ÇÝ 4-³ÛÇÝ ³ÙáÝÇáõÙ³ÛÇÝ ÙÇ³óáõÃÛáõÝ/</t>
  </si>
  <si>
    <t>Անիոզիմ äÈ² /¶áõ³ÝÇ¹ÇÝ 4-³ÛÇÝ ³ÙáÝÇáõÙ³ÛÇÝ ÙÇ³óáõÃÛáõÝ/ հել 1լ</t>
  </si>
  <si>
    <t>²դեմեթիոնին 400Ù· 5ÙÉ</t>
  </si>
  <si>
    <t>Ալյումինիումի եւ մագնեզիումի հիդրօքսիդներ 35մգ/մլ+40մգ/մլ, 250մլ</t>
  </si>
  <si>
    <t>Ալյումինիումի հիդրօքսիդ 400մգ, մագնեզիումի հիդրօքսիդ 400մգ</t>
  </si>
  <si>
    <t>Ացետիլցիստեին 200մգ</t>
  </si>
  <si>
    <t>Ացետիլսալիցիլաթթու 200մգ, Պարացետամոլ 200մգ, Կոֆեին 40մգ</t>
  </si>
  <si>
    <t>Ացետիլսալիցիլաթթու 500մգ</t>
  </si>
  <si>
    <t>Ացետիլսալիցիլաթթու 100մգ</t>
  </si>
  <si>
    <t>Ամոնիակի լուծույթ 10% 30մլ</t>
  </si>
  <si>
    <t>Ալֆա-բրոմիզովալերաթթվի էթիլ էսթեր 20մգ, ֆենոբարբիտալ 18,26մգ, անանուխի յուղ 1,42մգ, 25մլ</t>
  </si>
  <si>
    <t>Ամբրոքսոլ հիդրոքլորիդ 30մգ</t>
  </si>
  <si>
    <t>Բետակսոլոլ 0.25% 5մլ</t>
  </si>
  <si>
    <t>Բժշկական սպիրտ 96% 1լ</t>
  </si>
  <si>
    <t>Բարիումի սուլֆատ 100գ</t>
  </si>
  <si>
    <t xml:space="preserve">Բուպիվակային հիդրոքլորիդ 0,5%  4մլ ëåÇÝ³É                                                                                                 </t>
  </si>
  <si>
    <t>Բիսակոդիլ10մգ մոմիկ</t>
  </si>
  <si>
    <t xml:space="preserve">Բիսմութի տրիկալիումական դիցիտրատ 120 մգ    </t>
  </si>
  <si>
    <t xml:space="preserve">Գլիցին 100մգ </t>
  </si>
  <si>
    <t xml:space="preserve">Գենտամիցինի սուլֆատ 80մգ  2մլ   </t>
  </si>
  <si>
    <t>Գլիցերին 100մլ</t>
  </si>
  <si>
    <t xml:space="preserve">Գլիկլազիդ 60մգ </t>
  </si>
  <si>
    <t>Գլիմեպիրիդ 2մգ, մեթֆորմինի հիդրոքլորիդ 500մգ</t>
  </si>
  <si>
    <t>Գերչակի յուղ 30մլ</t>
  </si>
  <si>
    <t xml:space="preserve">Դիազեպամ 10մգ  </t>
  </si>
  <si>
    <t>Դիգօքսին 0.25մգ</t>
  </si>
  <si>
    <t xml:space="preserve">¸ինատրիումական ադենոզին տրիֆոսֆատի տրիհիդրատ10Ù·, կոկարբօքսիլազ50Ù·, ցիանոկոբալամին0,5Ù·, նիկոտինամիդ20Ù·      </t>
  </si>
  <si>
    <t xml:space="preserve">Դոպամին  40մգ/մլ, 5մլ                                                                                          </t>
  </si>
  <si>
    <t xml:space="preserve">Դօքսիցիկլին 100մգ </t>
  </si>
  <si>
    <t>Դեքսամետազոն 4մգ 1մլ</t>
  </si>
  <si>
    <t>Դիոքսիդին 1% 5մլ</t>
  </si>
  <si>
    <t>Դիքլորիզոցիանաթթվի նատրիումական աղ 80%, ադիպինաթթու 8%, հատիկ, պոլիէթիլենային տուփ 0.5կգ</t>
  </si>
  <si>
    <t>Դիֆենհիդրամին հիդրոքլորիդ 1% 1մլ</t>
  </si>
  <si>
    <t>Դրոտավերինի հիդրոքլորիդ 40մգ</t>
  </si>
  <si>
    <t>Դիկլոֆենակ նատրիում դոնդող 5% 50գ</t>
  </si>
  <si>
    <t>Դիկլոֆենակ նատրիում 75մգ 3մլ</t>
  </si>
  <si>
    <t>Դիկլոֆենակ նատրիում 100մգ</t>
  </si>
  <si>
    <t>Դիկլոֆենակ նատրիում  0.1%  10մլ</t>
  </si>
  <si>
    <t xml:space="preserve">Էթիլմեթիլհիդրօքսիպիրիդինի սուկցինատ 50մգ/2մլ </t>
  </si>
  <si>
    <t>Էսենցիալ ֆոսֆոլիպիդներ  300մգ</t>
  </si>
  <si>
    <t xml:space="preserve">Էսենցիալ ֆոսֆոլիպիդներ  250մգ 5մլ       </t>
  </si>
  <si>
    <t>Էֆեդրին 4,6մգ, Գլաուցին 5,75մգ օշարակ 125մլ</t>
  </si>
  <si>
    <t>Էբաստին 10մգ</t>
  </si>
  <si>
    <t>Էնալապրիլի  10մգ</t>
  </si>
  <si>
    <t xml:space="preserve">էպինեֆրինի հիդրոքլորիդ  0,18% 1մլ </t>
  </si>
  <si>
    <t xml:space="preserve">Էտամզիլատ 250մգ 2մլ </t>
  </si>
  <si>
    <t>Էնոքսապարին նատրիում 40մգ 0,4մլ</t>
  </si>
  <si>
    <t>Էնալապրիլի մալեատ 10մգ, հիդրոքլորոթիազիդ 25մգ</t>
  </si>
  <si>
    <t>Թիամին հիդրոքլորիդ 5% 1մլ</t>
  </si>
  <si>
    <t xml:space="preserve">Իբուպրոֆեն 200մգ  </t>
  </si>
  <si>
    <t>Ինոզին   20մգ  5մլ</t>
  </si>
  <si>
    <t>Æզոֆլուրան 100%/ 100ÙÉ</t>
  </si>
  <si>
    <t>Ինսուլին գլարգին լուծույթ 100ԱՄ/մլ 3մլ</t>
  </si>
  <si>
    <t>Լիդոկային հիդրոքլորիդ 2% 2մլ</t>
  </si>
  <si>
    <t>Լիդոկային հիդրոքլորիդ 10% 2մլ</t>
  </si>
  <si>
    <t>Լիզինոպրիլ 10մգ</t>
  </si>
  <si>
    <t>Լոպերամիդ 2մգ</t>
  </si>
  <si>
    <t>Լորատադին 10մգ</t>
  </si>
  <si>
    <t>Կատամին ԱԲ</t>
  </si>
  <si>
    <t xml:space="preserve">Կատվախոտի հանուկ 20մգ  </t>
  </si>
  <si>
    <t>Կատվախոտի ոգեթուրմ 30մլ</t>
  </si>
  <si>
    <t xml:space="preserve">Կետոտիֆեն 1մգ       </t>
  </si>
  <si>
    <t>Կապտոպրիլ 50մգ</t>
  </si>
  <si>
    <t>Կլեմաստին 1մգ/մլ 2մլ</t>
  </si>
  <si>
    <t>Կալիումի քլորիդ լուծույթ 4% 200մլ</t>
  </si>
  <si>
    <t xml:space="preserve">Կալցիումի գլուկոնատ 10% 5մլ           </t>
  </si>
  <si>
    <t>Î»ï³ÙÇÝ Ñ/ù 500Ù·/10ÙÉ</t>
  </si>
  <si>
    <t>Ձյութ կեչու 3գ, Քսերոֆորմ 3գ, Աերոսիլ 5գ, Գերչակի յուղ 89գ, հեղուկաքսուք 40գ</t>
  </si>
  <si>
    <t>Հիդրոկորտիզոն ակնաքսուք 0,5% 3գ</t>
  </si>
  <si>
    <t xml:space="preserve">Հեպարին 0,833մգ, Անեսթեզին 40մգ, Բենզիլ նիկոտինատ 0,8մգ, քսուք 25գ </t>
  </si>
  <si>
    <t xml:space="preserve">Հորթի արյան սպիտակուցազերծ ածանցյալ  80մգ/2մլ                    </t>
  </si>
  <si>
    <t>Հալվեի հեղուկ հանուկ  1մլ</t>
  </si>
  <si>
    <t xml:space="preserve">Հեպարին 5000ՄՄ/մլ 5մլ                                                              </t>
  </si>
  <si>
    <t xml:space="preserve">Հակափայտեցման պատվաստանյութ </t>
  </si>
  <si>
    <t xml:space="preserve">Հակակատաղության  պատվաստանյութ </t>
  </si>
  <si>
    <t>Ðիդրօքսիէթիլ օսլա60Ù·/ÙÉ, նատրիումի քլորիդ9Ù·/ÙÉ 6% 500ÙÉ</t>
  </si>
  <si>
    <t>Մետրոնիդազոլ 5մգ/մլ  100մլ</t>
  </si>
  <si>
    <t>ՇՀ ԸՆԹԱՑԱԿԱՐԳԻ ԾԱԾԿԱԳԻՐԸ՝ ՀՀ ԿԱ Ո-ՇՀԱՊՁԲ-15/4-ԴԵՂ/2017/1</t>
  </si>
  <si>
    <t>Պատվիրատուն` ՀՀ ԿԱ ոստիկանությունը, որը գտնվում է Նալբանդյան 130 հասցեում, ստորև ներկայացնում է ՀՀ ԿԱ Ո-ՇՀԱՊՁԲ-15/4-ԴԵՂ/2017/1 ծածկագրով հայտարարված ՇՀ ընթացակարգի արդյունքում կնքված պայմանագրի /երի/ մասին տեղեկատվությունը։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</si>
  <si>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&lt;&lt;Նատալի ֆարմ&gt;&gt; ՍՊԸ-ն կատարել է գների նվազեցում 4 չափաբաժինների համար՝ չ/փ 8 - 19500 դրամ, չ/փ 12 - 23400 դրամ, չ/փ 50 - 66000 դրամ, չ/փ 74 - 177500 դրամ, Վարդալ ֆարմ ՍՊԸ-ն կատարել է գների նվազեցում 1 չափաբաժնի համար՝ չ/փ 40 - 12000000 դրամ, Թեոֆարմա ՍՊԸ-ն կատարել է գների նվազեցում 1 չափաբաժնի համար՝ չ/փ 4 - 760000 դրամ,: </t>
  </si>
  <si>
    <t>ք. Երևան, Տիչինա 3-րդ նրբ.. 2/2
Հեռ. (010)744-212</t>
  </si>
  <si>
    <t xml:space="preserve">ք. Երևան, Հասրաթյան 9
հեռ. (010)522892   </t>
  </si>
  <si>
    <t>/1660004154880100/</t>
  </si>
  <si>
    <t>ք. Երևան, Մյասնիկյան 1/6
Հեռ. (060)759999</t>
  </si>
  <si>
    <t>ք. Երևան, Դավիթ Բեկի 1թ., 5տ.
Հեռ. (091) 41-39-17</t>
  </si>
  <si>
    <t>/220250121997000/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</si>
</sst>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0"/>
      <name val="GHEA Grapalat"/>
      <family val="3"/>
    </font>
    <font>
      <sz val="10"/>
      <color indexed="8"/>
      <name val="MS Sans Serif"/>
      <family val="2"/>
      <charset val="204"/>
    </font>
    <font>
      <sz val="7"/>
      <name val="Arial Armenian"/>
      <family val="2"/>
    </font>
    <font>
      <sz val="7"/>
      <color indexed="8"/>
      <name val="Arial Armenian"/>
      <family val="2"/>
    </font>
    <font>
      <sz val="7"/>
      <color theme="1"/>
      <name val="Arial Armenian"/>
      <family val="2"/>
    </font>
    <font>
      <sz val="10"/>
      <name val="Arial"/>
      <family val="2"/>
      <charset val="204"/>
    </font>
    <font>
      <u/>
      <sz val="7"/>
      <color theme="10"/>
      <name val="Calibri"/>
      <family val="2"/>
    </font>
    <font>
      <sz val="7"/>
      <color rgb="FF403931"/>
      <name val="GHEA Grapalat"/>
      <family val="3"/>
    </font>
    <font>
      <sz val="11"/>
      <color theme="0"/>
      <name val="Arial Armenian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1" fillId="0" borderId="0" applyNumberFormat="0" applyFont="0" applyFill="0" applyBorder="0" applyAlignment="0" applyProtection="0">
      <alignment vertical="top"/>
    </xf>
  </cellStyleXfs>
  <cellXfs count="19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6" fillId="0" borderId="0" xfId="0" applyFont="1" applyFill="1"/>
    <xf numFmtId="0" fontId="16" fillId="0" borderId="0" xfId="0" applyFont="1"/>
    <xf numFmtId="0" fontId="1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8" fillId="3" borderId="1" xfId="0" applyNumberFormat="1" applyFont="1" applyFill="1" applyBorder="1" applyAlignment="1">
      <alignment horizontal="left" vertical="center" wrapText="1"/>
    </xf>
    <xf numFmtId="0" fontId="19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14" xfId="2" applyNumberFormat="1" applyFont="1" applyFill="1" applyBorder="1" applyAlignment="1">
      <alignment horizontal="center" vertical="center"/>
    </xf>
    <xf numFmtId="0" fontId="22" fillId="0" borderId="1" xfId="1" applyFont="1" applyFill="1" applyBorder="1" applyAlignment="1" applyProtection="1">
      <alignment horizontal="center" vertical="center"/>
    </xf>
    <xf numFmtId="0" fontId="22" fillId="0" borderId="1" xfId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7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5" fillId="0" borderId="1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0" fillId="3" borderId="5" xfId="0" applyNumberFormat="1" applyFont="1" applyFill="1" applyBorder="1" applyAlignment="1">
      <alignment horizontal="center" vertical="center"/>
    </xf>
    <xf numFmtId="0" fontId="24" fillId="3" borderId="0" xfId="2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 2" xfId="3"/>
    <cellStyle name="Style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" name="AutoShape 110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" name="AutoShape 110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4" name="AutoShape 110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" name="AutoShape 110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" name="AutoShape 110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" name="AutoShape 1101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8" name="AutoShape 1101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9" name="AutoShape 1101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0" name="AutoShape 110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1" name="AutoShape 1101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" name="AutoShape 110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" name="AutoShape 110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" name="AutoShape 1101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" name="AutoShape 1102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6" name="AutoShape 110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7" name="AutoShape 1102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" name="AutoShape 110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" name="AutoShape 110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0" name="AutoShape 110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" name="AutoShape 1102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" name="AutoShape 1102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" name="AutoShape 1102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" name="AutoShape 1102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" name="AutoShape 1103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6" name="AutoShape 1103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" name="AutoShape 110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" name="AutoShape 110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" name="AutoShape 110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" name="AutoShape 1103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" name="AutoShape 110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2" name="AutoShape 1103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3" name="AutoShape 1103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4" name="AutoShape 110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5" name="AutoShape 110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36" name="AutoShape 1104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7" name="AutoShape 1104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8" name="AutoShape 1104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9" name="AutoShape 1104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40" name="AutoShape 1104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41" name="AutoShape 11052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42" name="AutoShape 1105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43" name="AutoShape 1105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44" name="AutoShape 1105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45" name="AutoShape 1105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46" name="AutoShape 11060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47" name="AutoShape 1106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48" name="AutoShape 1106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49" name="AutoShape 1106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0" name="AutoShape 1106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1" name="AutoShape 11068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2" name="AutoShape 1106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3" name="AutoShape 1107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4" name="AutoShape 1107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" name="AutoShape 1107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6" name="AutoShape 11076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" name="AutoShape 1107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" name="AutoShape 1107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" name="AutoShape 1107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" name="AutoShape 1108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61" name="AutoShape 1108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100693</xdr:rowOff>
    </xdr:to>
    <xdr:sp macro="" textlink="">
      <xdr:nvSpPr>
        <xdr:cNvPr id="62" name="AutoShape 11098" descr="*"/>
        <xdr:cNvSpPr>
          <a:spLocks noChangeAspect="1" noChangeArrowheads="1"/>
        </xdr:cNvSpPr>
      </xdr:nvSpPr>
      <xdr:spPr bwMode="auto">
        <a:xfrm>
          <a:off x="2019300" y="3895725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3" name="AutoShape 1109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" name="AutoShape 1110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" name="AutoShape 1110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" name="AutoShape 1110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7" name="AutoShape 1110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8" name="AutoShape 1110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9" name="AutoShape 1110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0" name="AutoShape 1110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" name="AutoShape 111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" name="AutoShape 111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3" name="AutoShape 111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" name="AutoShape 111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5" name="AutoShape 111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6" name="AutoShape 1111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7" name="AutoShape 1111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8" name="AutoShape 1111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9" name="AutoShape 111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80" name="AutoShape 1111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81" name="AutoShape 111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82" name="AutoShape 111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83" name="AutoShape 1111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84" name="AutoShape 1112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85" name="AutoShape 111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86" name="AutoShape 1112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87" name="AutoShape 111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88" name="AutoShape 111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89" name="AutoShape 111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90" name="AutoShape 1112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91" name="AutoShape 1112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92" name="AutoShape 1112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93" name="AutoShape 1112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94" name="AutoShape 1113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95" name="AutoShape 1113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96" name="AutoShape 111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97" name="AutoShape 111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98" name="AutoShape 111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99" name="AutoShape 1113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00" name="AutoShape 111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01" name="AutoShape 1113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02" name="AutoShape 1113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03" name="AutoShape 111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04" name="AutoShape 111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05" name="AutoShape 1114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06" name="AutoShape 1114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07" name="AutoShape 1114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08" name="AutoShape 1114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09" name="AutoShape 1114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10" name="AutoShape 1114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11" name="AutoShape 110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12" name="AutoShape 110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13" name="AutoShape 110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14" name="AutoShape 110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15" name="AutoShape 110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16" name="AutoShape 1101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17" name="AutoShape 1101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18" name="AutoShape 1101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19" name="AutoShape 110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20" name="AutoShape 1101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21" name="AutoShape 110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22" name="AutoShape 110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23" name="AutoShape 1101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24" name="AutoShape 1102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25" name="AutoShape 110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26" name="AutoShape 1102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27" name="AutoShape 110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28" name="AutoShape 110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29" name="AutoShape 110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30" name="AutoShape 1102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31" name="AutoShape 1102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32" name="AutoShape 1102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33" name="AutoShape 1102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34" name="AutoShape 1103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35" name="AutoShape 1103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36" name="AutoShape 110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37" name="AutoShape 110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38" name="AutoShape 110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39" name="AutoShape 1103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40" name="AutoShape 110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41" name="AutoShape 1103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42" name="AutoShape 1103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43" name="AutoShape 110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44" name="AutoShape 110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145" name="AutoShape 1104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46" name="AutoShape 1104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47" name="AutoShape 1104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48" name="AutoShape 1104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49" name="AutoShape 1104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150" name="AutoShape 11052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51" name="AutoShape 1105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52" name="AutoShape 1105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53" name="AutoShape 1105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54" name="AutoShape 1105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155" name="AutoShape 11060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56" name="AutoShape 1106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57" name="AutoShape 1106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58" name="AutoShape 1106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59" name="AutoShape 1106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160" name="AutoShape 11068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61" name="AutoShape 1106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62" name="AutoShape 1107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63" name="AutoShape 1107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64" name="AutoShape 1107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165" name="AutoShape 11076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66" name="AutoShape 1107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67" name="AutoShape 1107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68" name="AutoShape 1107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69" name="AutoShape 1108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170" name="AutoShape 1108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100692</xdr:rowOff>
    </xdr:to>
    <xdr:sp macro="" textlink="">
      <xdr:nvSpPr>
        <xdr:cNvPr id="171" name="AutoShape 11098" descr="*"/>
        <xdr:cNvSpPr>
          <a:spLocks noChangeAspect="1" noChangeArrowheads="1"/>
        </xdr:cNvSpPr>
      </xdr:nvSpPr>
      <xdr:spPr bwMode="auto">
        <a:xfrm>
          <a:off x="2019300" y="685800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72" name="AutoShape 1109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73" name="AutoShape 1110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74" name="AutoShape 1110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75" name="AutoShape 1110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76" name="AutoShape 1110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77" name="AutoShape 1110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78" name="AutoShape 1110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79" name="AutoShape 1110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80" name="AutoShape 111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81" name="AutoShape 111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82" name="AutoShape 111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83" name="AutoShape 111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84" name="AutoShape 111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85" name="AutoShape 1111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86" name="AutoShape 1111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87" name="AutoShape 1111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88" name="AutoShape 111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89" name="AutoShape 1111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90" name="AutoShape 111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91" name="AutoShape 111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92" name="AutoShape 1111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93" name="AutoShape 1112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94" name="AutoShape 111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195" name="AutoShape 1112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96" name="AutoShape 111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97" name="AutoShape 111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98" name="AutoShape 111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199" name="AutoShape 1112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00" name="AutoShape 1112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01" name="AutoShape 1112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02" name="AutoShape 1112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03" name="AutoShape 1113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04" name="AutoShape 1113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05" name="AutoShape 111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06" name="AutoShape 111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07" name="AutoShape 111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08" name="AutoShape 1113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09" name="AutoShape 111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10" name="AutoShape 1113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11" name="AutoShape 1113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12" name="AutoShape 111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13" name="AutoShape 111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14" name="AutoShape 1114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15" name="AutoShape 1114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16" name="AutoShape 1114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17" name="AutoShape 1114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18" name="AutoShape 1114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19" name="AutoShape 1114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20" name="AutoShape 110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21" name="AutoShape 110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22" name="AutoShape 110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23" name="AutoShape 110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24" name="AutoShape 110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25" name="AutoShape 1101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26" name="AutoShape 1101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27" name="AutoShape 1101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28" name="AutoShape 110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29" name="AutoShape 1101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30" name="AutoShape 110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31" name="AutoShape 110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32" name="AutoShape 1101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33" name="AutoShape 1102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34" name="AutoShape 110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35" name="AutoShape 1102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36" name="AutoShape 110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37" name="AutoShape 110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38" name="AutoShape 110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39" name="AutoShape 1102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40" name="AutoShape 1102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41" name="AutoShape 1102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42" name="AutoShape 1102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43" name="AutoShape 1103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44" name="AutoShape 1103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45" name="AutoShape 110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46" name="AutoShape 110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47" name="AutoShape 110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48" name="AutoShape 1103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49" name="AutoShape 110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50" name="AutoShape 1103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51" name="AutoShape 1103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52" name="AutoShape 110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53" name="AutoShape 110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254" name="AutoShape 1104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55" name="AutoShape 1104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56" name="AutoShape 1104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57" name="AutoShape 1104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58" name="AutoShape 1104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259" name="AutoShape 11052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60" name="AutoShape 1105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61" name="AutoShape 1105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62" name="AutoShape 1105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63" name="AutoShape 1105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264" name="AutoShape 11060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65" name="AutoShape 1106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66" name="AutoShape 1106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67" name="AutoShape 1106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68" name="AutoShape 1106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269" name="AutoShape 11068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70" name="AutoShape 1106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71" name="AutoShape 1107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72" name="AutoShape 1107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73" name="AutoShape 1107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274" name="AutoShape 11076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75" name="AutoShape 1107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76" name="AutoShape 1107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77" name="AutoShape 1107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78" name="AutoShape 1108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279" name="AutoShape 1108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100692</xdr:rowOff>
    </xdr:to>
    <xdr:sp macro="" textlink="">
      <xdr:nvSpPr>
        <xdr:cNvPr id="280" name="AutoShape 11098" descr="*"/>
        <xdr:cNvSpPr>
          <a:spLocks noChangeAspect="1" noChangeArrowheads="1"/>
        </xdr:cNvSpPr>
      </xdr:nvSpPr>
      <xdr:spPr bwMode="auto">
        <a:xfrm>
          <a:off x="2019300" y="683990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81" name="AutoShape 1109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82" name="AutoShape 1110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83" name="AutoShape 1110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84" name="AutoShape 1110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85" name="AutoShape 1110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86" name="AutoShape 1110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87" name="AutoShape 1110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88" name="AutoShape 1110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89" name="AutoShape 111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90" name="AutoShape 111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91" name="AutoShape 111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92" name="AutoShape 111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93" name="AutoShape 111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94" name="AutoShape 1111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95" name="AutoShape 1111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296" name="AutoShape 1111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97" name="AutoShape 111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98" name="AutoShape 1111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299" name="AutoShape 111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00" name="AutoShape 111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01" name="AutoShape 1111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02" name="AutoShape 1112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03" name="AutoShape 111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04" name="AutoShape 1112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05" name="AutoShape 111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06" name="AutoShape 111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07" name="AutoShape 111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08" name="AutoShape 1112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09" name="AutoShape 1112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10" name="AutoShape 1112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11" name="AutoShape 1112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12" name="AutoShape 1113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13" name="AutoShape 1113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14" name="AutoShape 111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15" name="AutoShape 111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16" name="AutoShape 111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17" name="AutoShape 1113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18" name="AutoShape 111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19" name="AutoShape 1113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20" name="AutoShape 1113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21" name="AutoShape 111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22" name="AutoShape 111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23" name="AutoShape 1114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324" name="AutoShape 1114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25" name="AutoShape 1114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26" name="AutoShape 1114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27" name="AutoShape 1114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328" name="AutoShape 1114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29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30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31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32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33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34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35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36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37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38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39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40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41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42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43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44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45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46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47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48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49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50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51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52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53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54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55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56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57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58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59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60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61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62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363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64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65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66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67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368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69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70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71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72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373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74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75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76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77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378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79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80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81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82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383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84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85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86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87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388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101</xdr:row>
      <xdr:rowOff>97971</xdr:rowOff>
    </xdr:to>
    <xdr:sp macro="" textlink="">
      <xdr:nvSpPr>
        <xdr:cNvPr id="389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90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91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92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93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94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95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96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397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98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399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00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01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02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03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04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05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06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07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08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09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10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11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12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13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14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15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16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17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18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19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20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21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22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23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24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25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26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27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28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29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30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31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32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33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34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35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36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37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38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39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40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41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42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43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44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45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46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47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48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49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50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51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52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53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54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55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56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57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58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59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60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61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62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63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64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65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66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467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68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69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70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71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472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73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74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75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76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477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78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79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80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81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482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83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84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85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86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487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88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89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90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91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492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93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94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95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96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88446</xdr:rowOff>
    </xdr:to>
    <xdr:sp macro="" textlink="">
      <xdr:nvSpPr>
        <xdr:cNvPr id="497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101</xdr:row>
      <xdr:rowOff>97971</xdr:rowOff>
    </xdr:to>
    <xdr:sp macro="" textlink="">
      <xdr:nvSpPr>
        <xdr:cNvPr id="498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499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00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01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02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03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04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05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06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07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08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09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10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11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12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13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14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15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16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17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18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19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20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21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22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23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24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25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26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27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28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29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30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31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32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33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34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35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36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37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38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39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40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41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97971</xdr:rowOff>
    </xdr:to>
    <xdr:sp macro="" textlink="">
      <xdr:nvSpPr>
        <xdr:cNvPr id="542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43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44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45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97971</xdr:rowOff>
    </xdr:to>
    <xdr:sp macro="" textlink="">
      <xdr:nvSpPr>
        <xdr:cNvPr id="546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47" name="AutoShape 110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48" name="AutoShape 110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49" name="AutoShape 110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50" name="AutoShape 110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551" name="AutoShape 110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52" name="AutoShape 1101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53" name="AutoShape 1101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54" name="AutoShape 1101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55" name="AutoShape 110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556" name="AutoShape 1101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57" name="AutoShape 110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58" name="AutoShape 110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59" name="AutoShape 1101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60" name="AutoShape 1102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561" name="AutoShape 110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62" name="AutoShape 1102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63" name="AutoShape 110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64" name="AutoShape 110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65" name="AutoShape 110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566" name="AutoShape 1102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67" name="AutoShape 1102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68" name="AutoShape 1102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69" name="AutoShape 1102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70" name="AutoShape 1103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571" name="AutoShape 1103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72" name="AutoShape 110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73" name="AutoShape 110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74" name="AutoShape 110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75" name="AutoShape 1103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576" name="AutoShape 110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77" name="AutoShape 1103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78" name="AutoShape 1103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79" name="AutoShape 110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80" name="AutoShape 110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581" name="AutoShape 1104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82" name="AutoShape 1104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83" name="AutoShape 1104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84" name="AutoShape 1104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85" name="AutoShape 1104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586" name="AutoShape 11052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87" name="AutoShape 1105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88" name="AutoShape 1105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89" name="AutoShape 1105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90" name="AutoShape 1105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591" name="AutoShape 11060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92" name="AutoShape 1106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93" name="AutoShape 1106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94" name="AutoShape 1106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95" name="AutoShape 1106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596" name="AutoShape 11068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97" name="AutoShape 1106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98" name="AutoShape 1107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599" name="AutoShape 1107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00" name="AutoShape 1107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601" name="AutoShape 11076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02" name="AutoShape 1107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03" name="AutoShape 1107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04" name="AutoShape 1107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05" name="AutoShape 1108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606" name="AutoShape 1108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100692</xdr:rowOff>
    </xdr:to>
    <xdr:sp macro="" textlink="">
      <xdr:nvSpPr>
        <xdr:cNvPr id="607" name="AutoShape 11098" descr="*"/>
        <xdr:cNvSpPr>
          <a:spLocks noChangeAspect="1" noChangeArrowheads="1"/>
        </xdr:cNvSpPr>
      </xdr:nvSpPr>
      <xdr:spPr bwMode="auto">
        <a:xfrm>
          <a:off x="2019300" y="716565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08" name="AutoShape 1109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09" name="AutoShape 1110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10" name="AutoShape 1110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11" name="AutoShape 1110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12" name="AutoShape 1110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13" name="AutoShape 1110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14" name="AutoShape 1110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15" name="AutoShape 1110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16" name="AutoShape 111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17" name="AutoShape 111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18" name="AutoShape 111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19" name="AutoShape 111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20" name="AutoShape 111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21" name="AutoShape 1111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22" name="AutoShape 1111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23" name="AutoShape 1111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24" name="AutoShape 111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25" name="AutoShape 1111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26" name="AutoShape 111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27" name="AutoShape 111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28" name="AutoShape 1111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29" name="AutoShape 1112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30" name="AutoShape 111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31" name="AutoShape 1112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32" name="AutoShape 111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33" name="AutoShape 111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34" name="AutoShape 111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35" name="AutoShape 1112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36" name="AutoShape 1112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37" name="AutoShape 1112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38" name="AutoShape 1112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39" name="AutoShape 1113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40" name="AutoShape 1113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41" name="AutoShape 111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42" name="AutoShape 111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43" name="AutoShape 111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44" name="AutoShape 1113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45" name="AutoShape 111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46" name="AutoShape 1113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47" name="AutoShape 1113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48" name="AutoShape 111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49" name="AutoShape 111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50" name="AutoShape 1114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51" name="AutoShape 1114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52" name="AutoShape 1114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53" name="AutoShape 1114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54" name="AutoShape 1114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55" name="AutoShape 1114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56" name="AutoShape 110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57" name="AutoShape 110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58" name="AutoShape 110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59" name="AutoShape 110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60" name="AutoShape 110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61" name="AutoShape 1101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62" name="AutoShape 1101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63" name="AutoShape 1101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64" name="AutoShape 110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65" name="AutoShape 1101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66" name="AutoShape 110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67" name="AutoShape 110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68" name="AutoShape 1101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69" name="AutoShape 1102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70" name="AutoShape 110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71" name="AutoShape 1102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72" name="AutoShape 110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73" name="AutoShape 110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74" name="AutoShape 110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75" name="AutoShape 1102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76" name="AutoShape 1102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77" name="AutoShape 1102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78" name="AutoShape 1102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79" name="AutoShape 1103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80" name="AutoShape 1103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81" name="AutoShape 110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82" name="AutoShape 110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83" name="AutoShape 110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84" name="AutoShape 1103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685" name="AutoShape 110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86" name="AutoShape 1103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87" name="AutoShape 1103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88" name="AutoShape 110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89" name="AutoShape 110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690" name="AutoShape 1104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91" name="AutoShape 1104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92" name="AutoShape 1104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93" name="AutoShape 1104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94" name="AutoShape 1104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695" name="AutoShape 11052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96" name="AutoShape 1105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97" name="AutoShape 1105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98" name="AutoShape 1105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699" name="AutoShape 1105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700" name="AutoShape 11060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01" name="AutoShape 1106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02" name="AutoShape 1106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03" name="AutoShape 1106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04" name="AutoShape 1106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705" name="AutoShape 11068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06" name="AutoShape 1106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07" name="AutoShape 1107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08" name="AutoShape 1107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09" name="AutoShape 1107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710" name="AutoShape 11076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11" name="AutoShape 1107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12" name="AutoShape 1107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13" name="AutoShape 1107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14" name="AutoShape 1108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91167</xdr:rowOff>
    </xdr:to>
    <xdr:sp macro="" textlink="">
      <xdr:nvSpPr>
        <xdr:cNvPr id="715" name="AutoShape 1108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100692</xdr:rowOff>
    </xdr:to>
    <xdr:sp macro="" textlink="">
      <xdr:nvSpPr>
        <xdr:cNvPr id="716" name="AutoShape 11098" descr="*"/>
        <xdr:cNvSpPr>
          <a:spLocks noChangeAspect="1" noChangeArrowheads="1"/>
        </xdr:cNvSpPr>
      </xdr:nvSpPr>
      <xdr:spPr bwMode="auto">
        <a:xfrm>
          <a:off x="2019300" y="736473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17" name="AutoShape 1109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18" name="AutoShape 1110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19" name="AutoShape 1110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20" name="AutoShape 1110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21" name="AutoShape 1110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22" name="AutoShape 1110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23" name="AutoShape 1110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24" name="AutoShape 1110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25" name="AutoShape 111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26" name="AutoShape 111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27" name="AutoShape 111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28" name="AutoShape 111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29" name="AutoShape 111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30" name="AutoShape 1111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31" name="AutoShape 1111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32" name="AutoShape 1111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33" name="AutoShape 111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34" name="AutoShape 1111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35" name="AutoShape 111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36" name="AutoShape 111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37" name="AutoShape 1111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38" name="AutoShape 1112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39" name="AutoShape 111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40" name="AutoShape 1112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41" name="AutoShape 111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42" name="AutoShape 111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43" name="AutoShape 111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44" name="AutoShape 1112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45" name="AutoShape 1112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46" name="AutoShape 1112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47" name="AutoShape 1112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48" name="AutoShape 1113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49" name="AutoShape 1113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50" name="AutoShape 111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51" name="AutoShape 111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52" name="AutoShape 111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53" name="AutoShape 1113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54" name="AutoShape 111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55" name="AutoShape 1113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56" name="AutoShape 1113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57" name="AutoShape 111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58" name="AutoShape 111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59" name="AutoShape 1114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100692</xdr:rowOff>
    </xdr:to>
    <xdr:sp macro="" textlink="">
      <xdr:nvSpPr>
        <xdr:cNvPr id="760" name="AutoShape 1114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61" name="AutoShape 1114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62" name="AutoShape 1114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63" name="AutoShape 1114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100692</xdr:rowOff>
    </xdr:to>
    <xdr:sp macro="" textlink="">
      <xdr:nvSpPr>
        <xdr:cNvPr id="764" name="AutoShape 1114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65" name="AutoShape 1100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66" name="AutoShape 1100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67" name="AutoShape 1100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68" name="AutoShape 1101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769" name="AutoShape 1101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70" name="AutoShape 1101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71" name="AutoShape 1101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72" name="AutoShape 1101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73" name="AutoShape 1101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774" name="AutoShape 1101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75" name="AutoShape 1101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76" name="AutoShape 1101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77" name="AutoShape 1101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78" name="AutoShape 1102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779" name="AutoShape 1102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80" name="AutoShape 1102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81" name="AutoShape 1102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82" name="AutoShape 1102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83" name="AutoShape 1102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784" name="AutoShape 1102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85" name="AutoShape 1102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86" name="AutoShape 1102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87" name="AutoShape 1102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88" name="AutoShape 1103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789" name="AutoShape 1103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90" name="AutoShape 1103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91" name="AutoShape 1103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92" name="AutoShape 1103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93" name="AutoShape 1103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794" name="AutoShape 1103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95" name="AutoShape 1103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96" name="AutoShape 1103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97" name="AutoShape 1103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798" name="AutoShape 1104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9524</xdr:rowOff>
    </xdr:to>
    <xdr:sp macro="" textlink="">
      <xdr:nvSpPr>
        <xdr:cNvPr id="799" name="AutoShape 11044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00" name="AutoShape 1104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01" name="AutoShape 1104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02" name="AutoShape 1104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03" name="AutoShape 1104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9524</xdr:rowOff>
    </xdr:to>
    <xdr:sp macro="" textlink="">
      <xdr:nvSpPr>
        <xdr:cNvPr id="804" name="AutoShape 11052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05" name="AutoShape 1105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06" name="AutoShape 1105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07" name="AutoShape 1105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08" name="AutoShape 1105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9524</xdr:rowOff>
    </xdr:to>
    <xdr:sp macro="" textlink="">
      <xdr:nvSpPr>
        <xdr:cNvPr id="809" name="AutoShape 11060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10" name="AutoShape 1106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11" name="AutoShape 1106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12" name="AutoShape 1106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13" name="AutoShape 1106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9524</xdr:rowOff>
    </xdr:to>
    <xdr:sp macro="" textlink="">
      <xdr:nvSpPr>
        <xdr:cNvPr id="814" name="AutoShape 11068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15" name="AutoShape 1106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16" name="AutoShape 1107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17" name="AutoShape 1107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18" name="AutoShape 1107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9524</xdr:rowOff>
    </xdr:to>
    <xdr:sp macro="" textlink="">
      <xdr:nvSpPr>
        <xdr:cNvPr id="819" name="AutoShape 11076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20" name="AutoShape 1107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21" name="AutoShape 1107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22" name="AutoShape 1107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23" name="AutoShape 1108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9524</xdr:rowOff>
    </xdr:to>
    <xdr:sp macro="" textlink="">
      <xdr:nvSpPr>
        <xdr:cNvPr id="824" name="AutoShape 11084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65</xdr:row>
      <xdr:rowOff>0</xdr:rowOff>
    </xdr:from>
    <xdr:to>
      <xdr:col>2</xdr:col>
      <xdr:colOff>733425</xdr:colOff>
      <xdr:row>66</xdr:row>
      <xdr:rowOff>19049</xdr:rowOff>
    </xdr:to>
    <xdr:sp macro="" textlink="">
      <xdr:nvSpPr>
        <xdr:cNvPr id="825" name="AutoShape 11098" descr="*"/>
        <xdr:cNvSpPr>
          <a:spLocks noChangeAspect="1" noChangeArrowheads="1"/>
        </xdr:cNvSpPr>
      </xdr:nvSpPr>
      <xdr:spPr bwMode="auto">
        <a:xfrm>
          <a:off x="1476375" y="32489775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26" name="AutoShape 1109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27" name="AutoShape 1110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28" name="AutoShape 1110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29" name="AutoShape 1110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30" name="AutoShape 1110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31" name="AutoShape 1110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32" name="AutoShape 1110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33" name="AutoShape 1110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34" name="AutoShape 1110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35" name="AutoShape 1110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36" name="AutoShape 1110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37" name="AutoShape 1111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38" name="AutoShape 1111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39" name="AutoShape 11112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40" name="AutoShape 1111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41" name="AutoShape 1111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42" name="AutoShape 1111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43" name="AutoShape 1111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44" name="AutoShape 1111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45" name="AutoShape 1111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46" name="AutoShape 11119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47" name="AutoShape 11120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48" name="AutoShape 1112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49" name="AutoShape 11122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50" name="AutoShape 1112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51" name="AutoShape 1112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52" name="AutoShape 1112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53" name="AutoShape 1112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54" name="AutoShape 11127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55" name="AutoShape 11128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56" name="AutoShape 11129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57" name="AutoShape 11130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58" name="AutoShape 1113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59" name="AutoShape 1113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60" name="AutoShape 1113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61" name="AutoShape 1113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62" name="AutoShape 1113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63" name="AutoShape 1113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64" name="AutoShape 11137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65" name="AutoShape 11138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66" name="AutoShape 1113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67" name="AutoShape 1114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68" name="AutoShape 1114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19049</xdr:rowOff>
    </xdr:to>
    <xdr:sp macro="" textlink="">
      <xdr:nvSpPr>
        <xdr:cNvPr id="869" name="AutoShape 1114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70" name="AutoShape 1114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71" name="AutoShape 1114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72" name="AutoShape 1114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19049</xdr:rowOff>
    </xdr:to>
    <xdr:sp macro="" textlink="">
      <xdr:nvSpPr>
        <xdr:cNvPr id="873" name="AutoShape 1114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4" name="AutoShape 1100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5" name="AutoShape 1100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6" name="AutoShape 1100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7" name="AutoShape 1101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78" name="AutoShape 1101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9" name="AutoShape 1101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0" name="AutoShape 1101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1" name="AutoShape 1101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2" name="AutoShape 1101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83" name="AutoShape 1101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4" name="AutoShape 1101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5" name="AutoShape 1101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6" name="AutoShape 1101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7" name="AutoShape 1102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88" name="AutoShape 1102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9" name="AutoShape 1102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0" name="AutoShape 1102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1" name="AutoShape 1102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2" name="AutoShape 1102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93" name="AutoShape 1102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4" name="AutoShape 1102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5" name="AutoShape 1102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6" name="AutoShape 1102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7" name="AutoShape 1103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98" name="AutoShape 1103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9" name="AutoShape 1103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0" name="AutoShape 1103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1" name="AutoShape 1103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2" name="AutoShape 1103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03" name="AutoShape 1103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4" name="AutoShape 1103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5" name="AutoShape 1103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6" name="AutoShape 1103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7" name="AutoShape 1104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08" name="AutoShape 1104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9" name="AutoShape 1104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0" name="AutoShape 1104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1" name="AutoShape 1104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2" name="AutoShape 1104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13" name="AutoShape 1105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4" name="AutoShape 1105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5" name="AutoShape 1105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6" name="AutoShape 1105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7" name="AutoShape 1105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18" name="AutoShape 1106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9" name="AutoShape 1106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0" name="AutoShape 1106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1" name="AutoShape 1106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2" name="AutoShape 1106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23" name="AutoShape 1106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4" name="AutoShape 1106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5" name="AutoShape 1107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6" name="AutoShape 1107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7" name="AutoShape 1107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28" name="AutoShape 1107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9" name="AutoShape 1107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0" name="AutoShape 1107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1" name="AutoShape 1107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2" name="AutoShape 1108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3" name="AutoShape 1108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4" name="AutoShape 1109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5" name="AutoShape 1110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6" name="AutoShape 1110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7" name="AutoShape 1110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8" name="AutoShape 1110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9" name="AutoShape 1110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0" name="AutoShape 1110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1" name="AutoShape 1110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2" name="AutoShape 1110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3" name="AutoShape 1110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4" name="AutoShape 1110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5" name="AutoShape 1111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6" name="AutoShape 1111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7" name="AutoShape 1111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8" name="AutoShape 1111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9" name="AutoShape 1111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0" name="AutoShape 1111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1" name="AutoShape 1111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2" name="AutoShape 1111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3" name="AutoShape 1111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4" name="AutoShape 11119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5" name="AutoShape 1112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6" name="AutoShape 1112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7" name="AutoShape 1112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8" name="AutoShape 1112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9" name="AutoShape 1112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0" name="AutoShape 1112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1" name="AutoShape 1112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2" name="AutoShape 11127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3" name="AutoShape 1112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4" name="AutoShape 11129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5" name="AutoShape 1113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6" name="AutoShape 1113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7" name="AutoShape 1113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8" name="AutoShape 1113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9" name="AutoShape 1113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0" name="AutoShape 1113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1" name="AutoShape 1113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2" name="AutoShape 11137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3" name="AutoShape 1113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4" name="AutoShape 1113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5" name="AutoShape 1114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6" name="AutoShape 1114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7" name="AutoShape 1114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8" name="AutoShape 1114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9" name="AutoShape 1114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80" name="AutoShape 1114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81" name="AutoShape 1114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2" name="AutoShape 1100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3" name="AutoShape 1100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4" name="AutoShape 1100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5" name="AutoShape 1101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86" name="AutoShape 1101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7" name="AutoShape 1101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8" name="AutoShape 1101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9" name="AutoShape 1101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0" name="AutoShape 1101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91" name="AutoShape 1101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2" name="AutoShape 1101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3" name="AutoShape 1101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4" name="AutoShape 1101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5" name="AutoShape 1102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96" name="AutoShape 1102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7" name="AutoShape 1102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8" name="AutoShape 1102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9" name="AutoShape 1102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0" name="AutoShape 1102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01" name="AutoShape 1102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2" name="AutoShape 1102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3" name="AutoShape 1102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4" name="AutoShape 1102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5" name="AutoShape 1103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06" name="AutoShape 1103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7" name="AutoShape 1103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8" name="AutoShape 1103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9" name="AutoShape 1103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0" name="AutoShape 1103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11" name="AutoShape 1103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2" name="AutoShape 1103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3" name="AutoShape 1103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4" name="AutoShape 1103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5" name="AutoShape 1104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16" name="AutoShape 11044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7" name="AutoShape 1104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8" name="AutoShape 1104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9" name="AutoShape 1104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0" name="AutoShape 1104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21" name="AutoShape 11052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2" name="AutoShape 1105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3" name="AutoShape 1105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4" name="AutoShape 1105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5" name="AutoShape 1105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26" name="AutoShape 11060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7" name="AutoShape 1106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8" name="AutoShape 1106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9" name="AutoShape 1106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0" name="AutoShape 1106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31" name="AutoShape 11068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2" name="AutoShape 1106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3" name="AutoShape 1107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4" name="AutoShape 1107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5" name="AutoShape 1107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36" name="AutoShape 11076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7" name="AutoShape 1107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8" name="AutoShape 1107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9" name="AutoShape 1107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0" name="AutoShape 1108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41" name="AutoShape 11084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2" name="AutoShape 1109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3" name="AutoShape 1110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4" name="AutoShape 1110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5" name="AutoShape 1110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6" name="AutoShape 1110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7" name="AutoShape 1110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8" name="AutoShape 1110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9" name="AutoShape 1110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0" name="AutoShape 1110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1" name="AutoShape 1110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2" name="AutoShape 1110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3" name="AutoShape 1111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4" name="AutoShape 1111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5" name="AutoShape 11112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6" name="AutoShape 1111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7" name="AutoShape 1111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8" name="AutoShape 1111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9" name="AutoShape 1111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0" name="AutoShape 1111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1" name="AutoShape 1111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2" name="AutoShape 11119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3" name="AutoShape 11120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4" name="AutoShape 1112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5" name="AutoShape 11122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6" name="AutoShape 1112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7" name="AutoShape 1112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8" name="AutoShape 1112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9" name="AutoShape 1112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0" name="AutoShape 11127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1" name="AutoShape 11128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2" name="AutoShape 11129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3" name="AutoShape 11130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4" name="AutoShape 1113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5" name="AutoShape 1113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6" name="AutoShape 1113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7" name="AutoShape 1113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8" name="AutoShape 1113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9" name="AutoShape 1113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0" name="AutoShape 11137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1" name="AutoShape 11138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2" name="AutoShape 1113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3" name="AutoShape 1114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4" name="AutoShape 1114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5" name="AutoShape 1114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6" name="AutoShape 1114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7" name="AutoShape 1114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8" name="AutoShape 1114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9" name="AutoShape 1114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narpharm@mail.ru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natalipharm@bk.ru" TargetMode="External"/><Relationship Id="rId1" Type="http://schemas.openxmlformats.org/officeDocument/2006/relationships/hyperlink" Target="mailto:police-gnumner@rambler.ru" TargetMode="External"/><Relationship Id="rId6" Type="http://schemas.openxmlformats.org/officeDocument/2006/relationships/hyperlink" Target="mailto:vardalfarm@mail.ru" TargetMode="External"/><Relationship Id="rId5" Type="http://schemas.openxmlformats.org/officeDocument/2006/relationships/hyperlink" Target="mailto:mercado@netsys.am" TargetMode="External"/><Relationship Id="rId4" Type="http://schemas.openxmlformats.org/officeDocument/2006/relationships/hyperlink" Target="mailto:marketing@liqvo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3"/>
  <sheetViews>
    <sheetView tabSelected="1" topLeftCell="A293" zoomScale="140" zoomScaleNormal="140" workbookViewId="0">
      <selection activeCell="E386" sqref="E386:J386"/>
    </sheetView>
  </sheetViews>
  <sheetFormatPr defaultRowHeight="9"/>
  <cols>
    <col min="1" max="1" width="1.570312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29.28515625" style="1" customWidth="1"/>
    <col min="11" max="11" width="7.5703125" style="40" customWidth="1"/>
    <col min="12" max="16384" width="9.140625" style="1"/>
  </cols>
  <sheetData>
    <row r="1" spans="1:12" s="15" customFormat="1" ht="17.25">
      <c r="A1" s="155" t="s">
        <v>9</v>
      </c>
      <c r="B1" s="155"/>
      <c r="C1" s="155"/>
      <c r="D1" s="155"/>
      <c r="E1" s="155"/>
      <c r="F1" s="155"/>
      <c r="G1" s="155"/>
      <c r="H1" s="155"/>
      <c r="I1" s="155"/>
      <c r="J1" s="155"/>
      <c r="K1" s="39"/>
    </row>
    <row r="2" spans="1:12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39"/>
    </row>
    <row r="3" spans="1:12" s="15" customFormat="1" ht="17.25">
      <c r="A3" s="155" t="s">
        <v>10</v>
      </c>
      <c r="B3" s="155"/>
      <c r="C3" s="155"/>
      <c r="D3" s="155"/>
      <c r="E3" s="155"/>
      <c r="F3" s="155"/>
      <c r="G3" s="155"/>
      <c r="H3" s="155"/>
      <c r="I3" s="155"/>
      <c r="J3" s="155"/>
      <c r="K3" s="39"/>
    </row>
    <row r="4" spans="1:12" s="15" customFormat="1">
      <c r="A4" s="14"/>
      <c r="B4" s="14"/>
      <c r="C4" s="14"/>
      <c r="D4" s="14"/>
      <c r="E4" s="14"/>
      <c r="F4" s="14"/>
      <c r="G4" s="14"/>
      <c r="H4" s="14"/>
      <c r="I4" s="14"/>
      <c r="K4" s="39"/>
    </row>
    <row r="5" spans="1:12" s="15" customFormat="1" ht="19.5" customHeight="1">
      <c r="A5" s="155" t="s">
        <v>369</v>
      </c>
      <c r="B5" s="155"/>
      <c r="C5" s="155"/>
      <c r="D5" s="155"/>
      <c r="E5" s="155"/>
      <c r="F5" s="155"/>
      <c r="G5" s="155"/>
      <c r="H5" s="155"/>
      <c r="I5" s="155"/>
      <c r="J5" s="155"/>
      <c r="K5" s="39"/>
    </row>
    <row r="6" spans="1:12" s="15" customFormat="1" ht="45" customHeight="1">
      <c r="A6" s="156" t="s">
        <v>370</v>
      </c>
      <c r="B6" s="156"/>
      <c r="C6" s="156"/>
      <c r="D6" s="156"/>
      <c r="E6" s="156"/>
      <c r="F6" s="156"/>
      <c r="G6" s="156"/>
      <c r="H6" s="156"/>
      <c r="I6" s="156"/>
      <c r="J6" s="156"/>
      <c r="K6" s="39"/>
    </row>
    <row r="7" spans="1:12" s="15" customFormat="1" ht="6" customHeight="1">
      <c r="K7" s="39"/>
    </row>
    <row r="8" spans="1:12" s="15" customFormat="1" ht="12.75" customHeight="1">
      <c r="B8" s="83" t="s">
        <v>1</v>
      </c>
      <c r="C8" s="83"/>
      <c r="D8" s="83"/>
      <c r="E8" s="83"/>
      <c r="F8" s="83"/>
      <c r="G8" s="83"/>
      <c r="H8" s="83"/>
      <c r="I8" s="83"/>
      <c r="J8" s="83"/>
      <c r="K8" s="39"/>
    </row>
    <row r="9" spans="1:12" s="15" customFormat="1" ht="11.25" customHeight="1">
      <c r="B9" s="89" t="s">
        <v>2</v>
      </c>
      <c r="C9" s="89" t="s">
        <v>3</v>
      </c>
      <c r="D9" s="89" t="s">
        <v>4</v>
      </c>
      <c r="E9" s="160" t="s">
        <v>5</v>
      </c>
      <c r="F9" s="161"/>
      <c r="G9" s="160" t="s">
        <v>6</v>
      </c>
      <c r="H9" s="161"/>
      <c r="I9" s="85" t="s">
        <v>7</v>
      </c>
      <c r="J9" s="89" t="s">
        <v>84</v>
      </c>
      <c r="K9" s="39"/>
    </row>
    <row r="10" spans="1:12" s="15" customFormat="1" ht="10.5" customHeight="1">
      <c r="B10" s="90"/>
      <c r="C10" s="90"/>
      <c r="D10" s="90"/>
      <c r="E10" s="162" t="s">
        <v>83</v>
      </c>
      <c r="F10" s="89" t="s">
        <v>0</v>
      </c>
      <c r="G10" s="160" t="s">
        <v>8</v>
      </c>
      <c r="H10" s="161"/>
      <c r="I10" s="159"/>
      <c r="J10" s="90"/>
      <c r="K10" s="39"/>
    </row>
    <row r="11" spans="1:12" s="15" customFormat="1" ht="12.75" customHeight="1">
      <c r="B11" s="90"/>
      <c r="C11" s="90"/>
      <c r="D11" s="90"/>
      <c r="E11" s="163"/>
      <c r="F11" s="90"/>
      <c r="G11" s="162" t="s">
        <v>83</v>
      </c>
      <c r="H11" s="89" t="s">
        <v>0</v>
      </c>
      <c r="I11" s="159"/>
      <c r="J11" s="90"/>
      <c r="K11" s="39"/>
    </row>
    <row r="12" spans="1:12" s="15" customFormat="1" ht="12.75" customHeight="1">
      <c r="B12" s="90"/>
      <c r="C12" s="90"/>
      <c r="D12" s="90"/>
      <c r="E12" s="163"/>
      <c r="F12" s="90"/>
      <c r="G12" s="163"/>
      <c r="H12" s="90"/>
      <c r="I12" s="159"/>
      <c r="J12" s="114"/>
      <c r="K12" s="39"/>
    </row>
    <row r="13" spans="1:12" s="37" customFormat="1" ht="36" customHeight="1">
      <c r="B13" s="43">
        <v>1</v>
      </c>
      <c r="C13" s="76" t="s">
        <v>284</v>
      </c>
      <c r="D13" s="70" t="s">
        <v>275</v>
      </c>
      <c r="E13" s="78">
        <v>2000</v>
      </c>
      <c r="F13" s="78">
        <v>2000</v>
      </c>
      <c r="G13" s="67">
        <f>E13*L13</f>
        <v>60000</v>
      </c>
      <c r="H13" s="67">
        <f>F13*L13</f>
        <v>60000</v>
      </c>
      <c r="I13" s="44" t="s">
        <v>226</v>
      </c>
      <c r="J13" s="44" t="s">
        <v>226</v>
      </c>
      <c r="K13" s="47"/>
      <c r="L13" s="71">
        <v>30</v>
      </c>
    </row>
    <row r="14" spans="1:12" s="37" customFormat="1" ht="36" customHeight="1">
      <c r="B14" s="43">
        <v>2</v>
      </c>
      <c r="C14" s="73" t="s">
        <v>285</v>
      </c>
      <c r="D14" s="70" t="s">
        <v>276</v>
      </c>
      <c r="E14" s="78">
        <v>4500</v>
      </c>
      <c r="F14" s="78">
        <v>4500</v>
      </c>
      <c r="G14" s="67">
        <f t="shared" ref="G14:G77" si="0">E14*L14</f>
        <v>144000</v>
      </c>
      <c r="H14" s="67">
        <f t="shared" ref="H14:H77" si="1">F14*L14</f>
        <v>144000</v>
      </c>
      <c r="I14" s="44" t="s">
        <v>227</v>
      </c>
      <c r="J14" s="44" t="s">
        <v>227</v>
      </c>
      <c r="K14" s="47"/>
      <c r="L14" s="71">
        <v>32</v>
      </c>
    </row>
    <row r="15" spans="1:12" s="37" customFormat="1" ht="36" customHeight="1">
      <c r="B15" s="43">
        <v>3</v>
      </c>
      <c r="C15" s="73" t="s">
        <v>286</v>
      </c>
      <c r="D15" s="70" t="s">
        <v>275</v>
      </c>
      <c r="E15" s="78">
        <v>100</v>
      </c>
      <c r="F15" s="78">
        <v>100</v>
      </c>
      <c r="G15" s="67">
        <f t="shared" si="0"/>
        <v>14900</v>
      </c>
      <c r="H15" s="67">
        <f t="shared" si="1"/>
        <v>14900</v>
      </c>
      <c r="I15" s="44" t="s">
        <v>226</v>
      </c>
      <c r="J15" s="44" t="s">
        <v>226</v>
      </c>
      <c r="K15" s="47"/>
      <c r="L15" s="71">
        <v>149</v>
      </c>
    </row>
    <row r="16" spans="1:12" s="37" customFormat="1" ht="36" customHeight="1">
      <c r="B16" s="43">
        <v>4</v>
      </c>
      <c r="C16" s="73" t="s">
        <v>287</v>
      </c>
      <c r="D16" s="70" t="s">
        <v>276</v>
      </c>
      <c r="E16" s="78">
        <v>1000</v>
      </c>
      <c r="F16" s="78">
        <v>1000</v>
      </c>
      <c r="G16" s="67">
        <f t="shared" si="0"/>
        <v>760000</v>
      </c>
      <c r="H16" s="67">
        <f t="shared" si="1"/>
        <v>760000</v>
      </c>
      <c r="I16" s="44" t="s">
        <v>227</v>
      </c>
      <c r="J16" s="44" t="s">
        <v>227</v>
      </c>
      <c r="K16" s="47"/>
      <c r="L16" s="71">
        <v>760</v>
      </c>
    </row>
    <row r="17" spans="2:12" s="37" customFormat="1" ht="36" customHeight="1">
      <c r="B17" s="43">
        <v>5</v>
      </c>
      <c r="C17" s="73" t="s">
        <v>288</v>
      </c>
      <c r="D17" s="70" t="s">
        <v>276</v>
      </c>
      <c r="E17" s="78">
        <v>6000</v>
      </c>
      <c r="F17" s="78">
        <v>6000</v>
      </c>
      <c r="G17" s="67">
        <f t="shared" si="0"/>
        <v>306000</v>
      </c>
      <c r="H17" s="67">
        <f t="shared" si="1"/>
        <v>306000</v>
      </c>
      <c r="I17" s="44" t="s">
        <v>227</v>
      </c>
      <c r="J17" s="44" t="s">
        <v>227</v>
      </c>
      <c r="K17" s="47"/>
      <c r="L17" s="71">
        <v>51</v>
      </c>
    </row>
    <row r="18" spans="2:12" s="37" customFormat="1" ht="36" customHeight="1">
      <c r="B18" s="43">
        <v>6</v>
      </c>
      <c r="C18" s="74" t="s">
        <v>289</v>
      </c>
      <c r="D18" s="45" t="s">
        <v>276</v>
      </c>
      <c r="E18" s="68">
        <v>200</v>
      </c>
      <c r="F18" s="68">
        <v>200</v>
      </c>
      <c r="G18" s="67">
        <f t="shared" si="0"/>
        <v>6000</v>
      </c>
      <c r="H18" s="67">
        <f t="shared" si="1"/>
        <v>6000</v>
      </c>
      <c r="I18" s="44" t="s">
        <v>227</v>
      </c>
      <c r="J18" s="44" t="s">
        <v>227</v>
      </c>
      <c r="K18" s="47"/>
      <c r="L18" s="72">
        <v>30</v>
      </c>
    </row>
    <row r="19" spans="2:12" s="37" customFormat="1" ht="36" customHeight="1">
      <c r="B19" s="43">
        <v>7</v>
      </c>
      <c r="C19" s="73" t="s">
        <v>290</v>
      </c>
      <c r="D19" s="70" t="s">
        <v>276</v>
      </c>
      <c r="E19" s="78">
        <v>50</v>
      </c>
      <c r="F19" s="78">
        <v>50</v>
      </c>
      <c r="G19" s="67">
        <f t="shared" si="0"/>
        <v>13250</v>
      </c>
      <c r="H19" s="67">
        <f t="shared" si="1"/>
        <v>13250</v>
      </c>
      <c r="I19" s="44" t="s">
        <v>227</v>
      </c>
      <c r="J19" s="44" t="s">
        <v>227</v>
      </c>
      <c r="K19" s="47"/>
      <c r="L19" s="71">
        <v>265</v>
      </c>
    </row>
    <row r="20" spans="2:12" s="37" customFormat="1" ht="36" customHeight="1">
      <c r="B20" s="43">
        <v>8</v>
      </c>
      <c r="C20" s="73" t="s">
        <v>291</v>
      </c>
      <c r="D20" s="45" t="s">
        <v>277</v>
      </c>
      <c r="E20" s="78">
        <v>60</v>
      </c>
      <c r="F20" s="78">
        <v>60</v>
      </c>
      <c r="G20" s="67">
        <f t="shared" si="0"/>
        <v>23400</v>
      </c>
      <c r="H20" s="67">
        <f t="shared" si="1"/>
        <v>23400</v>
      </c>
      <c r="I20" s="44" t="s">
        <v>228</v>
      </c>
      <c r="J20" s="44" t="s">
        <v>228</v>
      </c>
      <c r="K20" s="47"/>
      <c r="L20" s="71">
        <v>390</v>
      </c>
    </row>
    <row r="21" spans="2:12" s="37" customFormat="1" ht="36" customHeight="1">
      <c r="B21" s="43">
        <v>9</v>
      </c>
      <c r="C21" s="73" t="s">
        <v>292</v>
      </c>
      <c r="D21" s="70" t="s">
        <v>278</v>
      </c>
      <c r="E21" s="78">
        <v>30</v>
      </c>
      <c r="F21" s="78">
        <v>30</v>
      </c>
      <c r="G21" s="67">
        <f t="shared" si="0"/>
        <v>540000</v>
      </c>
      <c r="H21" s="67">
        <f t="shared" si="1"/>
        <v>540000</v>
      </c>
      <c r="I21" s="44" t="s">
        <v>229</v>
      </c>
      <c r="J21" s="44" t="s">
        <v>229</v>
      </c>
      <c r="K21" s="47"/>
      <c r="L21" s="71">
        <v>18000</v>
      </c>
    </row>
    <row r="22" spans="2:12" s="37" customFormat="1" ht="36" customHeight="1">
      <c r="B22" s="43">
        <v>10</v>
      </c>
      <c r="C22" s="73" t="s">
        <v>293</v>
      </c>
      <c r="D22" s="70" t="s">
        <v>279</v>
      </c>
      <c r="E22" s="78">
        <v>30</v>
      </c>
      <c r="F22" s="78">
        <v>30</v>
      </c>
      <c r="G22" s="67">
        <f t="shared" si="0"/>
        <v>150000</v>
      </c>
      <c r="H22" s="67">
        <f t="shared" si="1"/>
        <v>150000</v>
      </c>
      <c r="I22" s="44" t="s">
        <v>229</v>
      </c>
      <c r="J22" s="44" t="s">
        <v>229</v>
      </c>
      <c r="K22" s="47"/>
      <c r="L22" s="71">
        <v>5000</v>
      </c>
    </row>
    <row r="23" spans="2:12" s="37" customFormat="1" ht="36" customHeight="1">
      <c r="B23" s="43">
        <v>11</v>
      </c>
      <c r="C23" s="73" t="s">
        <v>294</v>
      </c>
      <c r="D23" s="70" t="s">
        <v>280</v>
      </c>
      <c r="E23" s="78">
        <v>20</v>
      </c>
      <c r="F23" s="78">
        <v>20</v>
      </c>
      <c r="G23" s="67">
        <f t="shared" si="0"/>
        <v>59600</v>
      </c>
      <c r="H23" s="67">
        <f t="shared" si="1"/>
        <v>59600</v>
      </c>
      <c r="I23" s="44" t="s">
        <v>227</v>
      </c>
      <c r="J23" s="44" t="s">
        <v>227</v>
      </c>
      <c r="K23" s="47"/>
      <c r="L23" s="71">
        <v>2980</v>
      </c>
    </row>
    <row r="24" spans="2:12" s="37" customFormat="1" ht="36" customHeight="1">
      <c r="B24" s="43">
        <v>12</v>
      </c>
      <c r="C24" s="73" t="s">
        <v>295</v>
      </c>
      <c r="D24" s="70" t="s">
        <v>279</v>
      </c>
      <c r="E24" s="78">
        <v>30</v>
      </c>
      <c r="F24" s="78">
        <v>30</v>
      </c>
      <c r="G24" s="67">
        <f t="shared" si="0"/>
        <v>33000</v>
      </c>
      <c r="H24" s="67">
        <f t="shared" si="1"/>
        <v>33000</v>
      </c>
      <c r="I24" s="44" t="s">
        <v>230</v>
      </c>
      <c r="J24" s="44" t="s">
        <v>230</v>
      </c>
      <c r="K24" s="47"/>
      <c r="L24" s="71">
        <v>1100</v>
      </c>
    </row>
    <row r="25" spans="2:12" s="37" customFormat="1" ht="36" customHeight="1">
      <c r="B25" s="43">
        <v>13</v>
      </c>
      <c r="C25" s="74" t="s">
        <v>296</v>
      </c>
      <c r="D25" s="70" t="s">
        <v>275</v>
      </c>
      <c r="E25" s="78">
        <v>4000</v>
      </c>
      <c r="F25" s="78">
        <v>4000</v>
      </c>
      <c r="G25" s="67">
        <f t="shared" si="0"/>
        <v>100000</v>
      </c>
      <c r="H25" s="67">
        <f t="shared" si="1"/>
        <v>100000</v>
      </c>
      <c r="I25" s="44" t="s">
        <v>226</v>
      </c>
      <c r="J25" s="44" t="s">
        <v>226</v>
      </c>
      <c r="K25" s="47"/>
      <c r="L25" s="71">
        <v>25</v>
      </c>
    </row>
    <row r="26" spans="2:12" s="37" customFormat="1" ht="36" customHeight="1">
      <c r="B26" s="43">
        <v>14</v>
      </c>
      <c r="C26" s="73" t="s">
        <v>297</v>
      </c>
      <c r="D26" s="70" t="s">
        <v>275</v>
      </c>
      <c r="E26" s="78">
        <v>1400</v>
      </c>
      <c r="F26" s="78">
        <v>1400</v>
      </c>
      <c r="G26" s="67">
        <f t="shared" si="0"/>
        <v>103600</v>
      </c>
      <c r="H26" s="67">
        <f t="shared" si="1"/>
        <v>103600</v>
      </c>
      <c r="I26" s="44" t="s">
        <v>226</v>
      </c>
      <c r="J26" s="44" t="s">
        <v>226</v>
      </c>
      <c r="K26" s="47"/>
      <c r="L26" s="71">
        <v>74</v>
      </c>
    </row>
    <row r="27" spans="2:12" s="37" customFormat="1" ht="36" customHeight="1">
      <c r="B27" s="43">
        <v>15</v>
      </c>
      <c r="C27" s="74" t="s">
        <v>298</v>
      </c>
      <c r="D27" s="45" t="s">
        <v>275</v>
      </c>
      <c r="E27" s="68">
        <v>3000</v>
      </c>
      <c r="F27" s="68">
        <v>3000</v>
      </c>
      <c r="G27" s="67">
        <f t="shared" si="0"/>
        <v>21000</v>
      </c>
      <c r="H27" s="67">
        <f t="shared" si="1"/>
        <v>21000</v>
      </c>
      <c r="I27" s="44" t="s">
        <v>226</v>
      </c>
      <c r="J27" s="44" t="s">
        <v>226</v>
      </c>
      <c r="K27" s="47"/>
      <c r="L27" s="72">
        <v>7</v>
      </c>
    </row>
    <row r="28" spans="2:12" s="37" customFormat="1" ht="36" customHeight="1">
      <c r="B28" s="43">
        <v>16</v>
      </c>
      <c r="C28" s="74" t="s">
        <v>299</v>
      </c>
      <c r="D28" s="45" t="s">
        <v>275</v>
      </c>
      <c r="E28" s="68">
        <v>3000</v>
      </c>
      <c r="F28" s="68">
        <v>3000</v>
      </c>
      <c r="G28" s="67">
        <f t="shared" si="0"/>
        <v>18000</v>
      </c>
      <c r="H28" s="67">
        <f t="shared" si="1"/>
        <v>18000</v>
      </c>
      <c r="I28" s="44" t="s">
        <v>226</v>
      </c>
      <c r="J28" s="44" t="s">
        <v>226</v>
      </c>
      <c r="K28" s="47"/>
      <c r="L28" s="72">
        <v>6</v>
      </c>
    </row>
    <row r="29" spans="2:12" s="37" customFormat="1" ht="36" customHeight="1">
      <c r="B29" s="43">
        <v>17</v>
      </c>
      <c r="C29" s="74" t="s">
        <v>300</v>
      </c>
      <c r="D29" s="45" t="s">
        <v>275</v>
      </c>
      <c r="E29" s="68">
        <v>2000</v>
      </c>
      <c r="F29" s="68">
        <v>2000</v>
      </c>
      <c r="G29" s="67">
        <f t="shared" si="0"/>
        <v>50000</v>
      </c>
      <c r="H29" s="67">
        <f t="shared" si="1"/>
        <v>50000</v>
      </c>
      <c r="I29" s="44" t="s">
        <v>226</v>
      </c>
      <c r="J29" s="44" t="s">
        <v>226</v>
      </c>
      <c r="K29" s="47"/>
      <c r="L29" s="72">
        <v>25</v>
      </c>
    </row>
    <row r="30" spans="2:12" s="37" customFormat="1" ht="36" customHeight="1">
      <c r="B30" s="43">
        <v>18</v>
      </c>
      <c r="C30" s="74" t="s">
        <v>301</v>
      </c>
      <c r="D30" s="45" t="s">
        <v>279</v>
      </c>
      <c r="E30" s="68">
        <v>100</v>
      </c>
      <c r="F30" s="68">
        <v>100</v>
      </c>
      <c r="G30" s="67">
        <f t="shared" si="0"/>
        <v>8000</v>
      </c>
      <c r="H30" s="67">
        <f t="shared" si="1"/>
        <v>8000</v>
      </c>
      <c r="I30" s="44" t="s">
        <v>230</v>
      </c>
      <c r="J30" s="44" t="s">
        <v>230</v>
      </c>
      <c r="K30" s="47"/>
      <c r="L30" s="72">
        <v>80</v>
      </c>
    </row>
    <row r="31" spans="2:12" s="37" customFormat="1" ht="44.25" customHeight="1">
      <c r="B31" s="43">
        <v>19</v>
      </c>
      <c r="C31" s="74" t="s">
        <v>302</v>
      </c>
      <c r="D31" s="45" t="s">
        <v>279</v>
      </c>
      <c r="E31" s="68">
        <v>100</v>
      </c>
      <c r="F31" s="68">
        <v>100</v>
      </c>
      <c r="G31" s="67">
        <f t="shared" si="0"/>
        <v>12000</v>
      </c>
      <c r="H31" s="67">
        <f t="shared" si="1"/>
        <v>12000</v>
      </c>
      <c r="I31" s="44" t="s">
        <v>230</v>
      </c>
      <c r="J31" s="44" t="s">
        <v>230</v>
      </c>
      <c r="K31" s="47"/>
      <c r="L31" s="72">
        <v>120</v>
      </c>
    </row>
    <row r="32" spans="2:12" s="37" customFormat="1" ht="36" customHeight="1">
      <c r="B32" s="43">
        <v>20</v>
      </c>
      <c r="C32" s="74" t="s">
        <v>303</v>
      </c>
      <c r="D32" s="45" t="s">
        <v>275</v>
      </c>
      <c r="E32" s="68">
        <v>2000</v>
      </c>
      <c r="F32" s="68">
        <v>2000</v>
      </c>
      <c r="G32" s="67">
        <f t="shared" si="0"/>
        <v>50000</v>
      </c>
      <c r="H32" s="67">
        <f t="shared" si="1"/>
        <v>50000</v>
      </c>
      <c r="I32" s="44" t="s">
        <v>226</v>
      </c>
      <c r="J32" s="44" t="s">
        <v>226</v>
      </c>
      <c r="K32" s="47"/>
      <c r="L32" s="72">
        <v>25</v>
      </c>
    </row>
    <row r="33" spans="2:12" s="37" customFormat="1" ht="36" customHeight="1">
      <c r="B33" s="43">
        <v>21</v>
      </c>
      <c r="C33" s="74" t="s">
        <v>304</v>
      </c>
      <c r="D33" s="45" t="s">
        <v>279</v>
      </c>
      <c r="E33" s="68">
        <v>10</v>
      </c>
      <c r="F33" s="68">
        <v>10</v>
      </c>
      <c r="G33" s="67">
        <f t="shared" si="0"/>
        <v>22000</v>
      </c>
      <c r="H33" s="67">
        <f t="shared" si="1"/>
        <v>22000</v>
      </c>
      <c r="I33" s="44" t="s">
        <v>230</v>
      </c>
      <c r="J33" s="44" t="s">
        <v>230</v>
      </c>
      <c r="K33" s="47"/>
      <c r="L33" s="72">
        <v>2200</v>
      </c>
    </row>
    <row r="34" spans="2:12" s="37" customFormat="1" ht="36" customHeight="1">
      <c r="B34" s="43">
        <v>22</v>
      </c>
      <c r="C34" s="74" t="s">
        <v>305</v>
      </c>
      <c r="D34" s="45" t="s">
        <v>281</v>
      </c>
      <c r="E34" s="68">
        <v>700</v>
      </c>
      <c r="F34" s="68">
        <v>700</v>
      </c>
      <c r="G34" s="67">
        <f t="shared" si="0"/>
        <v>700000</v>
      </c>
      <c r="H34" s="67">
        <f t="shared" si="1"/>
        <v>700000</v>
      </c>
      <c r="I34" s="44" t="s">
        <v>230</v>
      </c>
      <c r="J34" s="44" t="s">
        <v>230</v>
      </c>
      <c r="K34" s="47"/>
      <c r="L34" s="72">
        <v>1000</v>
      </c>
    </row>
    <row r="35" spans="2:12" s="37" customFormat="1" ht="36" customHeight="1">
      <c r="B35" s="43">
        <v>23</v>
      </c>
      <c r="C35" s="73" t="s">
        <v>306</v>
      </c>
      <c r="D35" s="70" t="s">
        <v>282</v>
      </c>
      <c r="E35" s="78">
        <v>50</v>
      </c>
      <c r="F35" s="78">
        <v>50</v>
      </c>
      <c r="G35" s="67">
        <f t="shared" si="0"/>
        <v>27000</v>
      </c>
      <c r="H35" s="67">
        <f t="shared" si="1"/>
        <v>27000</v>
      </c>
      <c r="I35" s="44" t="s">
        <v>226</v>
      </c>
      <c r="J35" s="44" t="s">
        <v>226</v>
      </c>
      <c r="K35" s="48"/>
      <c r="L35" s="71">
        <v>540</v>
      </c>
    </row>
    <row r="36" spans="2:12" s="37" customFormat="1" ht="36" customHeight="1">
      <c r="B36" s="43">
        <v>24</v>
      </c>
      <c r="C36" s="73" t="s">
        <v>307</v>
      </c>
      <c r="D36" s="70" t="s">
        <v>276</v>
      </c>
      <c r="E36" s="78">
        <v>120</v>
      </c>
      <c r="F36" s="78">
        <v>120</v>
      </c>
      <c r="G36" s="67">
        <f t="shared" si="0"/>
        <v>138600</v>
      </c>
      <c r="H36" s="67">
        <f t="shared" si="1"/>
        <v>138600</v>
      </c>
      <c r="I36" s="44" t="s">
        <v>227</v>
      </c>
      <c r="J36" s="44" t="s">
        <v>227</v>
      </c>
      <c r="K36" s="48"/>
      <c r="L36" s="71">
        <v>1155</v>
      </c>
    </row>
    <row r="37" spans="2:12" s="37" customFormat="1" ht="36" customHeight="1">
      <c r="B37" s="43">
        <v>25</v>
      </c>
      <c r="C37" s="73" t="s">
        <v>308</v>
      </c>
      <c r="D37" s="70" t="s">
        <v>282</v>
      </c>
      <c r="E37" s="78">
        <v>20</v>
      </c>
      <c r="F37" s="78">
        <v>20</v>
      </c>
      <c r="G37" s="67">
        <f t="shared" si="0"/>
        <v>1140</v>
      </c>
      <c r="H37" s="67">
        <f t="shared" si="1"/>
        <v>1140</v>
      </c>
      <c r="I37" s="44" t="s">
        <v>226</v>
      </c>
      <c r="J37" s="44" t="s">
        <v>226</v>
      </c>
      <c r="K37" s="48"/>
      <c r="L37" s="71">
        <v>57</v>
      </c>
    </row>
    <row r="38" spans="2:12" s="37" customFormat="1" ht="36" customHeight="1">
      <c r="B38" s="43">
        <v>26</v>
      </c>
      <c r="C38" s="73" t="s">
        <v>309</v>
      </c>
      <c r="D38" s="70" t="s">
        <v>275</v>
      </c>
      <c r="E38" s="78">
        <v>1120</v>
      </c>
      <c r="F38" s="78">
        <v>1120</v>
      </c>
      <c r="G38" s="67">
        <f t="shared" si="0"/>
        <v>94080</v>
      </c>
      <c r="H38" s="67">
        <f t="shared" si="1"/>
        <v>94080</v>
      </c>
      <c r="I38" s="44" t="s">
        <v>226</v>
      </c>
      <c r="J38" s="44" t="s">
        <v>226</v>
      </c>
      <c r="K38" s="47"/>
      <c r="L38" s="71">
        <v>84</v>
      </c>
    </row>
    <row r="39" spans="2:12" s="37" customFormat="1" ht="36" customHeight="1">
      <c r="B39" s="43">
        <v>27</v>
      </c>
      <c r="C39" s="73" t="s">
        <v>310</v>
      </c>
      <c r="D39" s="70" t="s">
        <v>275</v>
      </c>
      <c r="E39" s="78">
        <v>3000</v>
      </c>
      <c r="F39" s="78">
        <v>3000</v>
      </c>
      <c r="G39" s="67">
        <f t="shared" si="0"/>
        <v>15000</v>
      </c>
      <c r="H39" s="67">
        <f t="shared" si="1"/>
        <v>15000</v>
      </c>
      <c r="I39" s="44" t="s">
        <v>226</v>
      </c>
      <c r="J39" s="44" t="s">
        <v>226</v>
      </c>
      <c r="K39" s="47"/>
      <c r="L39" s="71">
        <v>5</v>
      </c>
    </row>
    <row r="40" spans="2:12" s="37" customFormat="1" ht="36" customHeight="1">
      <c r="B40" s="43">
        <v>28</v>
      </c>
      <c r="C40" s="73" t="s">
        <v>311</v>
      </c>
      <c r="D40" s="70" t="s">
        <v>276</v>
      </c>
      <c r="E40" s="78">
        <v>1000</v>
      </c>
      <c r="F40" s="78">
        <v>1000</v>
      </c>
      <c r="G40" s="67">
        <f t="shared" si="0"/>
        <v>65000</v>
      </c>
      <c r="H40" s="67">
        <f t="shared" si="1"/>
        <v>65000</v>
      </c>
      <c r="I40" s="44" t="s">
        <v>227</v>
      </c>
      <c r="J40" s="44" t="s">
        <v>227</v>
      </c>
      <c r="K40" s="47"/>
      <c r="L40" s="71">
        <v>65</v>
      </c>
    </row>
    <row r="41" spans="2:12" s="37" customFormat="1" ht="36" customHeight="1">
      <c r="B41" s="43">
        <v>29</v>
      </c>
      <c r="C41" s="73" t="s">
        <v>312</v>
      </c>
      <c r="D41" s="70" t="s">
        <v>279</v>
      </c>
      <c r="E41" s="78">
        <v>100</v>
      </c>
      <c r="F41" s="78">
        <v>100</v>
      </c>
      <c r="G41" s="67">
        <f t="shared" si="0"/>
        <v>17000</v>
      </c>
      <c r="H41" s="67">
        <f t="shared" si="1"/>
        <v>17000</v>
      </c>
      <c r="I41" s="44" t="s">
        <v>230</v>
      </c>
      <c r="J41" s="44" t="s">
        <v>230</v>
      </c>
      <c r="K41" s="47"/>
      <c r="L41" s="71">
        <v>170</v>
      </c>
    </row>
    <row r="42" spans="2:12" s="37" customFormat="1" ht="36" customHeight="1">
      <c r="B42" s="43">
        <v>30</v>
      </c>
      <c r="C42" s="77" t="s">
        <v>313</v>
      </c>
      <c r="D42" s="45" t="s">
        <v>275</v>
      </c>
      <c r="E42" s="68">
        <v>15000</v>
      </c>
      <c r="F42" s="68">
        <v>15000</v>
      </c>
      <c r="G42" s="67">
        <f t="shared" si="0"/>
        <v>1200000</v>
      </c>
      <c r="H42" s="67">
        <f t="shared" si="1"/>
        <v>1200000</v>
      </c>
      <c r="I42" s="44" t="s">
        <v>226</v>
      </c>
      <c r="J42" s="44" t="s">
        <v>226</v>
      </c>
      <c r="K42" s="47"/>
      <c r="L42" s="72">
        <v>80</v>
      </c>
    </row>
    <row r="43" spans="2:12" s="37" customFormat="1" ht="44.25" customHeight="1">
      <c r="B43" s="43">
        <v>31</v>
      </c>
      <c r="C43" s="74" t="s">
        <v>314</v>
      </c>
      <c r="D43" s="45" t="s">
        <v>275</v>
      </c>
      <c r="E43" s="68">
        <v>30000</v>
      </c>
      <c r="F43" s="68">
        <v>30000</v>
      </c>
      <c r="G43" s="67">
        <f t="shared" si="0"/>
        <v>3000000</v>
      </c>
      <c r="H43" s="67">
        <f t="shared" si="1"/>
        <v>3000000</v>
      </c>
      <c r="I43" s="44" t="s">
        <v>231</v>
      </c>
      <c r="J43" s="44" t="s">
        <v>231</v>
      </c>
      <c r="K43" s="47"/>
      <c r="L43" s="72">
        <v>100</v>
      </c>
    </row>
    <row r="44" spans="2:12" s="37" customFormat="1" ht="36" customHeight="1">
      <c r="B44" s="43">
        <v>32</v>
      </c>
      <c r="C44" s="74" t="s">
        <v>315</v>
      </c>
      <c r="D44" s="45" t="s">
        <v>279</v>
      </c>
      <c r="E44" s="68">
        <v>30</v>
      </c>
      <c r="F44" s="68">
        <v>30</v>
      </c>
      <c r="G44" s="67">
        <f t="shared" si="0"/>
        <v>4800</v>
      </c>
      <c r="H44" s="67">
        <f t="shared" si="1"/>
        <v>4800</v>
      </c>
      <c r="I44" s="44" t="s">
        <v>230</v>
      </c>
      <c r="J44" s="44" t="s">
        <v>230</v>
      </c>
      <c r="K44" s="47"/>
      <c r="L44" s="72">
        <v>160</v>
      </c>
    </row>
    <row r="45" spans="2:12" s="37" customFormat="1" ht="36" customHeight="1">
      <c r="B45" s="43">
        <v>33</v>
      </c>
      <c r="C45" s="73" t="s">
        <v>316</v>
      </c>
      <c r="D45" s="70" t="s">
        <v>275</v>
      </c>
      <c r="E45" s="78">
        <v>2880</v>
      </c>
      <c r="F45" s="78">
        <v>2880</v>
      </c>
      <c r="G45" s="67">
        <f t="shared" si="0"/>
        <v>28800</v>
      </c>
      <c r="H45" s="67">
        <f t="shared" si="1"/>
        <v>28800</v>
      </c>
      <c r="I45" s="44" t="s">
        <v>226</v>
      </c>
      <c r="J45" s="44" t="s">
        <v>226</v>
      </c>
      <c r="K45" s="47"/>
      <c r="L45" s="71">
        <v>10</v>
      </c>
    </row>
    <row r="46" spans="2:12" s="37" customFormat="1" ht="36" customHeight="1">
      <c r="B46" s="43">
        <v>34</v>
      </c>
      <c r="C46" s="73" t="s">
        <v>317</v>
      </c>
      <c r="D46" s="70" t="s">
        <v>275</v>
      </c>
      <c r="E46" s="78">
        <v>120</v>
      </c>
      <c r="F46" s="78">
        <v>120</v>
      </c>
      <c r="G46" s="67">
        <f t="shared" si="0"/>
        <v>600</v>
      </c>
      <c r="H46" s="67">
        <f t="shared" si="1"/>
        <v>600</v>
      </c>
      <c r="I46" s="44" t="s">
        <v>226</v>
      </c>
      <c r="J46" s="44" t="s">
        <v>226</v>
      </c>
      <c r="K46" s="47"/>
      <c r="L46" s="71">
        <v>5</v>
      </c>
    </row>
    <row r="47" spans="2:12" s="37" customFormat="1" ht="65.25" customHeight="1">
      <c r="B47" s="43">
        <v>35</v>
      </c>
      <c r="C47" s="73" t="s">
        <v>318</v>
      </c>
      <c r="D47" s="70" t="s">
        <v>276</v>
      </c>
      <c r="E47" s="78">
        <v>60</v>
      </c>
      <c r="F47" s="78">
        <v>60</v>
      </c>
      <c r="G47" s="67">
        <f t="shared" si="0"/>
        <v>76440</v>
      </c>
      <c r="H47" s="67">
        <f t="shared" si="1"/>
        <v>76440</v>
      </c>
      <c r="I47" s="44" t="s">
        <v>227</v>
      </c>
      <c r="J47" s="44" t="s">
        <v>227</v>
      </c>
      <c r="K47" s="47"/>
      <c r="L47" s="71">
        <v>1274</v>
      </c>
    </row>
    <row r="48" spans="2:12" s="37" customFormat="1" ht="36" customHeight="1">
      <c r="B48" s="43">
        <v>36</v>
      </c>
      <c r="C48" s="73" t="s">
        <v>319</v>
      </c>
      <c r="D48" s="70" t="s">
        <v>276</v>
      </c>
      <c r="E48" s="78">
        <v>10</v>
      </c>
      <c r="F48" s="78">
        <v>10</v>
      </c>
      <c r="G48" s="67">
        <f t="shared" si="0"/>
        <v>6700</v>
      </c>
      <c r="H48" s="67">
        <f t="shared" si="1"/>
        <v>6700</v>
      </c>
      <c r="I48" s="44" t="s">
        <v>227</v>
      </c>
      <c r="J48" s="44" t="s">
        <v>227</v>
      </c>
      <c r="K48" s="47"/>
      <c r="L48" s="71">
        <v>670</v>
      </c>
    </row>
    <row r="49" spans="2:12" s="37" customFormat="1" ht="36" customHeight="1">
      <c r="B49" s="43">
        <v>37</v>
      </c>
      <c r="C49" s="73" t="s">
        <v>320</v>
      </c>
      <c r="D49" s="70" t="s">
        <v>275</v>
      </c>
      <c r="E49" s="78">
        <v>1200</v>
      </c>
      <c r="F49" s="78">
        <v>1200</v>
      </c>
      <c r="G49" s="67">
        <f t="shared" si="0"/>
        <v>12000</v>
      </c>
      <c r="H49" s="67">
        <f t="shared" si="1"/>
        <v>12000</v>
      </c>
      <c r="I49" s="44" t="s">
        <v>226</v>
      </c>
      <c r="J49" s="44" t="s">
        <v>226</v>
      </c>
      <c r="K49" s="47"/>
      <c r="L49" s="71">
        <v>10</v>
      </c>
    </row>
    <row r="50" spans="2:12" s="37" customFormat="1" ht="36" customHeight="1">
      <c r="B50" s="43">
        <v>38</v>
      </c>
      <c r="C50" s="73" t="s">
        <v>321</v>
      </c>
      <c r="D50" s="70" t="s">
        <v>276</v>
      </c>
      <c r="E50" s="78">
        <v>1000</v>
      </c>
      <c r="F50" s="78">
        <v>1000</v>
      </c>
      <c r="G50" s="67">
        <f t="shared" si="0"/>
        <v>130000</v>
      </c>
      <c r="H50" s="67">
        <f t="shared" si="1"/>
        <v>130000</v>
      </c>
      <c r="I50" s="44" t="s">
        <v>227</v>
      </c>
      <c r="J50" s="44" t="s">
        <v>227</v>
      </c>
      <c r="K50" s="47"/>
      <c r="L50" s="71">
        <v>130</v>
      </c>
    </row>
    <row r="51" spans="2:12" s="37" customFormat="1" ht="36" customHeight="1">
      <c r="B51" s="43">
        <v>39</v>
      </c>
      <c r="C51" s="73" t="s">
        <v>322</v>
      </c>
      <c r="D51" s="70" t="s">
        <v>276</v>
      </c>
      <c r="E51" s="78">
        <v>500</v>
      </c>
      <c r="F51" s="78">
        <v>500</v>
      </c>
      <c r="G51" s="67">
        <f t="shared" si="0"/>
        <v>495000</v>
      </c>
      <c r="H51" s="67">
        <f t="shared" si="1"/>
        <v>495000</v>
      </c>
      <c r="I51" s="44" t="s">
        <v>227</v>
      </c>
      <c r="J51" s="44" t="s">
        <v>227</v>
      </c>
      <c r="K51" s="47"/>
      <c r="L51" s="71">
        <v>990</v>
      </c>
    </row>
    <row r="52" spans="2:12" s="37" customFormat="1" ht="95.25" customHeight="1">
      <c r="B52" s="43">
        <v>40</v>
      </c>
      <c r="C52" s="74" t="s">
        <v>323</v>
      </c>
      <c r="D52" s="45" t="s">
        <v>283</v>
      </c>
      <c r="E52" s="68">
        <v>1500</v>
      </c>
      <c r="F52" s="68">
        <v>1500</v>
      </c>
      <c r="G52" s="67">
        <f t="shared" si="0"/>
        <v>12000000</v>
      </c>
      <c r="H52" s="67">
        <f t="shared" si="1"/>
        <v>12000000</v>
      </c>
      <c r="I52" s="44" t="s">
        <v>232</v>
      </c>
      <c r="J52" s="44" t="s">
        <v>232</v>
      </c>
      <c r="K52" s="47"/>
      <c r="L52" s="72">
        <v>8000</v>
      </c>
    </row>
    <row r="53" spans="2:12" s="37" customFormat="1" ht="36" customHeight="1">
      <c r="B53" s="43">
        <v>41</v>
      </c>
      <c r="C53" s="74" t="s">
        <v>324</v>
      </c>
      <c r="D53" s="45" t="s">
        <v>276</v>
      </c>
      <c r="E53" s="79">
        <v>3000</v>
      </c>
      <c r="F53" s="79">
        <v>3000</v>
      </c>
      <c r="G53" s="67">
        <f t="shared" si="0"/>
        <v>60000</v>
      </c>
      <c r="H53" s="67">
        <f t="shared" si="1"/>
        <v>60000</v>
      </c>
      <c r="I53" s="44" t="s">
        <v>227</v>
      </c>
      <c r="J53" s="44" t="s">
        <v>227</v>
      </c>
      <c r="K53" s="47"/>
      <c r="L53" s="72">
        <v>20</v>
      </c>
    </row>
    <row r="54" spans="2:12" s="37" customFormat="1" ht="36" customHeight="1">
      <c r="B54" s="43">
        <v>42</v>
      </c>
      <c r="C54" s="74" t="s">
        <v>325</v>
      </c>
      <c r="D54" s="45" t="s">
        <v>275</v>
      </c>
      <c r="E54" s="79">
        <v>4800</v>
      </c>
      <c r="F54" s="79">
        <v>4800</v>
      </c>
      <c r="G54" s="67">
        <f t="shared" si="0"/>
        <v>33600</v>
      </c>
      <c r="H54" s="67">
        <f t="shared" si="1"/>
        <v>33600</v>
      </c>
      <c r="I54" s="44" t="s">
        <v>226</v>
      </c>
      <c r="J54" s="44" t="s">
        <v>226</v>
      </c>
      <c r="K54" s="47"/>
      <c r="L54" s="72">
        <v>7</v>
      </c>
    </row>
    <row r="55" spans="2:12" s="37" customFormat="1" ht="36" customHeight="1">
      <c r="B55" s="43">
        <v>43</v>
      </c>
      <c r="C55" s="74" t="s">
        <v>326</v>
      </c>
      <c r="D55" s="45" t="s">
        <v>277</v>
      </c>
      <c r="E55" s="68">
        <v>250</v>
      </c>
      <c r="F55" s="68">
        <v>250</v>
      </c>
      <c r="G55" s="67">
        <f t="shared" si="0"/>
        <v>250000</v>
      </c>
      <c r="H55" s="67">
        <f t="shared" si="1"/>
        <v>250000</v>
      </c>
      <c r="I55" s="44" t="s">
        <v>227</v>
      </c>
      <c r="J55" s="44" t="s">
        <v>227</v>
      </c>
      <c r="K55" s="47"/>
      <c r="L55" s="72">
        <v>1000</v>
      </c>
    </row>
    <row r="56" spans="2:12" s="37" customFormat="1" ht="36" customHeight="1">
      <c r="B56" s="43">
        <v>44</v>
      </c>
      <c r="C56" s="74" t="s">
        <v>327</v>
      </c>
      <c r="D56" s="45" t="s">
        <v>276</v>
      </c>
      <c r="E56" s="68">
        <v>6000</v>
      </c>
      <c r="F56" s="68">
        <v>6000</v>
      </c>
      <c r="G56" s="67">
        <f t="shared" si="0"/>
        <v>540000</v>
      </c>
      <c r="H56" s="67">
        <f t="shared" si="1"/>
        <v>540000</v>
      </c>
      <c r="I56" s="44" t="s">
        <v>227</v>
      </c>
      <c r="J56" s="44" t="s">
        <v>227</v>
      </c>
      <c r="K56" s="47"/>
      <c r="L56" s="72">
        <v>90</v>
      </c>
    </row>
    <row r="57" spans="2:12" s="37" customFormat="1" ht="36" customHeight="1">
      <c r="B57" s="43">
        <v>45</v>
      </c>
      <c r="C57" s="74" t="s">
        <v>328</v>
      </c>
      <c r="D57" s="45" t="s">
        <v>275</v>
      </c>
      <c r="E57" s="68">
        <v>2000</v>
      </c>
      <c r="F57" s="68">
        <v>2000</v>
      </c>
      <c r="G57" s="67">
        <f t="shared" si="0"/>
        <v>60000</v>
      </c>
      <c r="H57" s="67">
        <f t="shared" si="1"/>
        <v>60000</v>
      </c>
      <c r="I57" s="44" t="s">
        <v>226</v>
      </c>
      <c r="J57" s="44" t="s">
        <v>226</v>
      </c>
      <c r="K57" s="47"/>
      <c r="L57" s="72">
        <v>30</v>
      </c>
    </row>
    <row r="58" spans="2:12" s="37" customFormat="1" ht="36" customHeight="1">
      <c r="B58" s="43">
        <v>46</v>
      </c>
      <c r="C58" s="74" t="s">
        <v>329</v>
      </c>
      <c r="D58" s="45" t="s">
        <v>279</v>
      </c>
      <c r="E58" s="68">
        <v>10</v>
      </c>
      <c r="F58" s="68">
        <v>10</v>
      </c>
      <c r="G58" s="67">
        <f t="shared" si="0"/>
        <v>20000</v>
      </c>
      <c r="H58" s="67">
        <f t="shared" si="1"/>
        <v>20000</v>
      </c>
      <c r="I58" s="44" t="s">
        <v>230</v>
      </c>
      <c r="J58" s="44" t="s">
        <v>230</v>
      </c>
      <c r="K58" s="47"/>
      <c r="L58" s="72">
        <v>2000</v>
      </c>
    </row>
    <row r="59" spans="2:12" s="37" customFormat="1" ht="36" customHeight="1">
      <c r="B59" s="43">
        <v>47</v>
      </c>
      <c r="C59" s="73" t="s">
        <v>330</v>
      </c>
      <c r="D59" s="70" t="s">
        <v>276</v>
      </c>
      <c r="E59" s="78">
        <v>1000</v>
      </c>
      <c r="F59" s="78">
        <v>1000</v>
      </c>
      <c r="G59" s="67">
        <f t="shared" si="0"/>
        <v>248000</v>
      </c>
      <c r="H59" s="67">
        <f t="shared" si="1"/>
        <v>248000</v>
      </c>
      <c r="I59" s="44" t="s">
        <v>227</v>
      </c>
      <c r="J59" s="44" t="s">
        <v>227</v>
      </c>
      <c r="K59" s="47"/>
      <c r="L59" s="71">
        <v>248</v>
      </c>
    </row>
    <row r="60" spans="2:12" s="37" customFormat="1" ht="36" customHeight="1">
      <c r="B60" s="43">
        <v>48</v>
      </c>
      <c r="C60" s="73" t="s">
        <v>331</v>
      </c>
      <c r="D60" s="70" t="s">
        <v>275</v>
      </c>
      <c r="E60" s="78">
        <v>12000</v>
      </c>
      <c r="F60" s="78">
        <v>12000</v>
      </c>
      <c r="G60" s="67">
        <f t="shared" si="0"/>
        <v>924000</v>
      </c>
      <c r="H60" s="67">
        <f t="shared" si="1"/>
        <v>924000</v>
      </c>
      <c r="I60" s="44" t="s">
        <v>226</v>
      </c>
      <c r="J60" s="44" t="s">
        <v>226</v>
      </c>
      <c r="K60" s="47"/>
      <c r="L60" s="71">
        <v>77</v>
      </c>
    </row>
    <row r="61" spans="2:12" s="37" customFormat="1" ht="36" customHeight="1">
      <c r="B61" s="43">
        <v>49</v>
      </c>
      <c r="C61" s="73" t="s">
        <v>332</v>
      </c>
      <c r="D61" s="70" t="s">
        <v>276</v>
      </c>
      <c r="E61" s="78">
        <v>3000</v>
      </c>
      <c r="F61" s="78">
        <v>3000</v>
      </c>
      <c r="G61" s="67">
        <f t="shared" si="0"/>
        <v>1800000</v>
      </c>
      <c r="H61" s="67">
        <f t="shared" si="1"/>
        <v>1800000</v>
      </c>
      <c r="I61" s="44" t="s">
        <v>227</v>
      </c>
      <c r="J61" s="44" t="s">
        <v>227</v>
      </c>
      <c r="K61" s="47"/>
      <c r="L61" s="71">
        <v>600</v>
      </c>
    </row>
    <row r="62" spans="2:12" s="37" customFormat="1" ht="36" customHeight="1">
      <c r="B62" s="43">
        <v>50</v>
      </c>
      <c r="C62" s="73" t="s">
        <v>333</v>
      </c>
      <c r="D62" s="70" t="s">
        <v>279</v>
      </c>
      <c r="E62" s="78">
        <v>150</v>
      </c>
      <c r="F62" s="78">
        <v>150</v>
      </c>
      <c r="G62" s="67">
        <f t="shared" si="0"/>
        <v>66000</v>
      </c>
      <c r="H62" s="67">
        <f t="shared" si="1"/>
        <v>66000</v>
      </c>
      <c r="I62" s="44" t="s">
        <v>230</v>
      </c>
      <c r="J62" s="44" t="s">
        <v>230</v>
      </c>
      <c r="K62" s="47"/>
      <c r="L62" s="71">
        <v>440</v>
      </c>
    </row>
    <row r="63" spans="2:12" s="37" customFormat="1" ht="36" customHeight="1">
      <c r="B63" s="43">
        <v>51</v>
      </c>
      <c r="C63" s="73" t="s">
        <v>334</v>
      </c>
      <c r="D63" s="70" t="s">
        <v>275</v>
      </c>
      <c r="E63" s="78">
        <v>250</v>
      </c>
      <c r="F63" s="78">
        <v>250</v>
      </c>
      <c r="G63" s="67">
        <f t="shared" si="0"/>
        <v>95750</v>
      </c>
      <c r="H63" s="67">
        <f t="shared" si="1"/>
        <v>95750</v>
      </c>
      <c r="I63" s="44" t="s">
        <v>226</v>
      </c>
      <c r="J63" s="44" t="s">
        <v>226</v>
      </c>
      <c r="K63" s="47"/>
      <c r="L63" s="71">
        <v>383</v>
      </c>
    </row>
    <row r="64" spans="2:12" s="37" customFormat="1" ht="36" customHeight="1">
      <c r="B64" s="43">
        <v>52</v>
      </c>
      <c r="C64" s="73" t="s">
        <v>335</v>
      </c>
      <c r="D64" s="70" t="s">
        <v>275</v>
      </c>
      <c r="E64" s="78">
        <v>2000</v>
      </c>
      <c r="F64" s="78">
        <v>2000</v>
      </c>
      <c r="G64" s="67">
        <f t="shared" si="0"/>
        <v>12000</v>
      </c>
      <c r="H64" s="67">
        <f t="shared" si="1"/>
        <v>12000</v>
      </c>
      <c r="I64" s="44" t="s">
        <v>226</v>
      </c>
      <c r="J64" s="44" t="s">
        <v>226</v>
      </c>
      <c r="K64" s="47"/>
      <c r="L64" s="71">
        <v>6</v>
      </c>
    </row>
    <row r="65" spans="2:12" s="37" customFormat="1" ht="36" customHeight="1">
      <c r="B65" s="43">
        <v>53</v>
      </c>
      <c r="C65" s="73" t="s">
        <v>336</v>
      </c>
      <c r="D65" s="70" t="s">
        <v>276</v>
      </c>
      <c r="E65" s="78">
        <v>10</v>
      </c>
      <c r="F65" s="78">
        <v>10</v>
      </c>
      <c r="G65" s="67">
        <f t="shared" si="0"/>
        <v>1500</v>
      </c>
      <c r="H65" s="67">
        <f t="shared" si="1"/>
        <v>1500</v>
      </c>
      <c r="I65" s="44" t="s">
        <v>227</v>
      </c>
      <c r="J65" s="44" t="s">
        <v>227</v>
      </c>
      <c r="K65" s="47"/>
      <c r="L65" s="71">
        <v>150</v>
      </c>
    </row>
    <row r="66" spans="2:12" s="37" customFormat="1" ht="36" customHeight="1">
      <c r="B66" s="43">
        <v>54</v>
      </c>
      <c r="C66" s="73" t="s">
        <v>337</v>
      </c>
      <c r="D66" s="70" t="s">
        <v>276</v>
      </c>
      <c r="E66" s="78">
        <v>3000</v>
      </c>
      <c r="F66" s="78">
        <v>3000</v>
      </c>
      <c r="G66" s="67">
        <f t="shared" si="0"/>
        <v>441000</v>
      </c>
      <c r="H66" s="67">
        <f t="shared" si="1"/>
        <v>441000</v>
      </c>
      <c r="I66" s="44" t="s">
        <v>227</v>
      </c>
      <c r="J66" s="44" t="s">
        <v>227</v>
      </c>
      <c r="K66" s="47"/>
      <c r="L66" s="71">
        <v>147</v>
      </c>
    </row>
    <row r="67" spans="2:12" s="37" customFormat="1" ht="36" customHeight="1">
      <c r="B67" s="43">
        <v>55</v>
      </c>
      <c r="C67" s="73" t="s">
        <v>338</v>
      </c>
      <c r="D67" s="70" t="s">
        <v>276</v>
      </c>
      <c r="E67" s="78">
        <v>600</v>
      </c>
      <c r="F67" s="78">
        <v>600</v>
      </c>
      <c r="G67" s="67">
        <f t="shared" si="0"/>
        <v>1260000</v>
      </c>
      <c r="H67" s="67">
        <f t="shared" si="1"/>
        <v>1260000</v>
      </c>
      <c r="I67" s="44" t="s">
        <v>227</v>
      </c>
      <c r="J67" s="44" t="s">
        <v>227</v>
      </c>
      <c r="K67" s="47"/>
      <c r="L67" s="71">
        <v>2100</v>
      </c>
    </row>
    <row r="68" spans="2:12" s="37" customFormat="1" ht="36" customHeight="1">
      <c r="B68" s="43">
        <v>56</v>
      </c>
      <c r="C68" s="74" t="s">
        <v>339</v>
      </c>
      <c r="D68" s="45" t="s">
        <v>275</v>
      </c>
      <c r="E68" s="68">
        <v>2000</v>
      </c>
      <c r="F68" s="68">
        <v>2000</v>
      </c>
      <c r="G68" s="67">
        <f t="shared" si="0"/>
        <v>46000</v>
      </c>
      <c r="H68" s="67">
        <f t="shared" si="1"/>
        <v>46000</v>
      </c>
      <c r="I68" s="44" t="s">
        <v>226</v>
      </c>
      <c r="J68" s="44" t="s">
        <v>226</v>
      </c>
      <c r="K68" s="47"/>
      <c r="L68" s="72">
        <v>23</v>
      </c>
    </row>
    <row r="69" spans="2:12" s="37" customFormat="1" ht="36" customHeight="1">
      <c r="B69" s="43">
        <v>57</v>
      </c>
      <c r="C69" s="73" t="s">
        <v>340</v>
      </c>
      <c r="D69" s="70" t="s">
        <v>276</v>
      </c>
      <c r="E69" s="78">
        <v>1500</v>
      </c>
      <c r="F69" s="78">
        <v>1500</v>
      </c>
      <c r="G69" s="67">
        <f t="shared" si="0"/>
        <v>27000</v>
      </c>
      <c r="H69" s="67">
        <f t="shared" si="1"/>
        <v>27000</v>
      </c>
      <c r="I69" s="44" t="s">
        <v>227</v>
      </c>
      <c r="J69" s="44" t="s">
        <v>227</v>
      </c>
      <c r="K69" s="47"/>
      <c r="L69" s="71">
        <v>18</v>
      </c>
    </row>
    <row r="70" spans="2:12" s="37" customFormat="1" ht="36" customHeight="1">
      <c r="B70" s="43">
        <v>58</v>
      </c>
      <c r="C70" s="73" t="s">
        <v>341</v>
      </c>
      <c r="D70" s="70" t="s">
        <v>275</v>
      </c>
      <c r="E70" s="78">
        <v>2000</v>
      </c>
      <c r="F70" s="78">
        <v>2000</v>
      </c>
      <c r="G70" s="67">
        <f t="shared" si="0"/>
        <v>12000</v>
      </c>
      <c r="H70" s="67">
        <f t="shared" si="1"/>
        <v>12000</v>
      </c>
      <c r="I70" s="44" t="s">
        <v>226</v>
      </c>
      <c r="J70" s="44" t="s">
        <v>226</v>
      </c>
      <c r="K70" s="47"/>
      <c r="L70" s="71">
        <v>6</v>
      </c>
    </row>
    <row r="71" spans="2:12" s="37" customFormat="1" ht="36" customHeight="1">
      <c r="B71" s="43">
        <v>59</v>
      </c>
      <c r="C71" s="73" t="s">
        <v>342</v>
      </c>
      <c r="D71" s="70" t="s">
        <v>276</v>
      </c>
      <c r="E71" s="78">
        <v>5000</v>
      </c>
      <c r="F71" s="78">
        <v>5000</v>
      </c>
      <c r="G71" s="67">
        <f t="shared" si="0"/>
        <v>285000</v>
      </c>
      <c r="H71" s="67">
        <f t="shared" si="1"/>
        <v>285000</v>
      </c>
      <c r="I71" s="44" t="s">
        <v>227</v>
      </c>
      <c r="J71" s="44" t="s">
        <v>227</v>
      </c>
      <c r="K71" s="47"/>
      <c r="L71" s="71">
        <v>57</v>
      </c>
    </row>
    <row r="72" spans="2:12" s="37" customFormat="1" ht="36" customHeight="1">
      <c r="B72" s="43">
        <v>60</v>
      </c>
      <c r="C72" s="73" t="s">
        <v>343</v>
      </c>
      <c r="D72" s="70" t="s">
        <v>279</v>
      </c>
      <c r="E72" s="78">
        <v>100</v>
      </c>
      <c r="F72" s="78">
        <v>100</v>
      </c>
      <c r="G72" s="67">
        <f t="shared" si="0"/>
        <v>1100000</v>
      </c>
      <c r="H72" s="67">
        <f t="shared" si="1"/>
        <v>1100000</v>
      </c>
      <c r="I72" s="44" t="s">
        <v>230</v>
      </c>
      <c r="J72" s="44" t="s">
        <v>230</v>
      </c>
      <c r="K72" s="48"/>
      <c r="L72" s="71">
        <v>11000</v>
      </c>
    </row>
    <row r="73" spans="2:12" s="37" customFormat="1" ht="36" customHeight="1">
      <c r="B73" s="43">
        <v>61</v>
      </c>
      <c r="C73" s="74" t="s">
        <v>344</v>
      </c>
      <c r="D73" s="45" t="s">
        <v>276</v>
      </c>
      <c r="E73" s="68">
        <v>1217</v>
      </c>
      <c r="F73" s="68">
        <v>1217</v>
      </c>
      <c r="G73" s="67">
        <f t="shared" si="0"/>
        <v>6085000</v>
      </c>
      <c r="H73" s="67">
        <f t="shared" si="1"/>
        <v>6085000</v>
      </c>
      <c r="I73" s="44" t="s">
        <v>233</v>
      </c>
      <c r="J73" s="44" t="s">
        <v>233</v>
      </c>
      <c r="K73" s="47"/>
      <c r="L73" s="72">
        <v>5000</v>
      </c>
    </row>
    <row r="74" spans="2:12" s="37" customFormat="1" ht="36" customHeight="1">
      <c r="B74" s="43">
        <v>62</v>
      </c>
      <c r="C74" s="74" t="s">
        <v>345</v>
      </c>
      <c r="D74" s="45" t="s">
        <v>276</v>
      </c>
      <c r="E74" s="68">
        <v>3000</v>
      </c>
      <c r="F74" s="68">
        <v>3000</v>
      </c>
      <c r="G74" s="67">
        <f t="shared" si="0"/>
        <v>75000</v>
      </c>
      <c r="H74" s="67">
        <f t="shared" si="1"/>
        <v>75000</v>
      </c>
      <c r="I74" s="44" t="s">
        <v>227</v>
      </c>
      <c r="J74" s="44" t="s">
        <v>227</v>
      </c>
      <c r="K74" s="48"/>
      <c r="L74" s="72">
        <v>25</v>
      </c>
    </row>
    <row r="75" spans="2:12" s="37" customFormat="1" ht="36" customHeight="1">
      <c r="B75" s="43">
        <v>63</v>
      </c>
      <c r="C75" s="73" t="s">
        <v>346</v>
      </c>
      <c r="D75" s="70" t="s">
        <v>276</v>
      </c>
      <c r="E75" s="78">
        <v>20</v>
      </c>
      <c r="F75" s="78">
        <v>20</v>
      </c>
      <c r="G75" s="67">
        <f t="shared" si="0"/>
        <v>2040</v>
      </c>
      <c r="H75" s="67">
        <f t="shared" si="1"/>
        <v>2040</v>
      </c>
      <c r="I75" s="44" t="s">
        <v>227</v>
      </c>
      <c r="J75" s="44" t="s">
        <v>227</v>
      </c>
      <c r="K75" s="47"/>
      <c r="L75" s="71">
        <v>102</v>
      </c>
    </row>
    <row r="76" spans="2:12" s="37" customFormat="1" ht="36" customHeight="1">
      <c r="B76" s="43">
        <v>64</v>
      </c>
      <c r="C76" s="73" t="s">
        <v>347</v>
      </c>
      <c r="D76" s="70" t="s">
        <v>275</v>
      </c>
      <c r="E76" s="78">
        <v>2000</v>
      </c>
      <c r="F76" s="78">
        <v>2000</v>
      </c>
      <c r="G76" s="67">
        <f t="shared" si="0"/>
        <v>36000</v>
      </c>
      <c r="H76" s="67">
        <f t="shared" si="1"/>
        <v>36000</v>
      </c>
      <c r="I76" s="44" t="s">
        <v>226</v>
      </c>
      <c r="J76" s="44" t="s">
        <v>226</v>
      </c>
      <c r="K76" s="47"/>
      <c r="L76" s="71">
        <v>18</v>
      </c>
    </row>
    <row r="77" spans="2:12" s="37" customFormat="1" ht="36" customHeight="1">
      <c r="B77" s="43">
        <v>65</v>
      </c>
      <c r="C77" s="74" t="s">
        <v>348</v>
      </c>
      <c r="D77" s="45" t="s">
        <v>275</v>
      </c>
      <c r="E77" s="68">
        <v>1000</v>
      </c>
      <c r="F77" s="68">
        <v>1000</v>
      </c>
      <c r="G77" s="67">
        <f t="shared" si="0"/>
        <v>8000</v>
      </c>
      <c r="H77" s="67">
        <f t="shared" si="1"/>
        <v>8000</v>
      </c>
      <c r="I77" s="44" t="s">
        <v>226</v>
      </c>
      <c r="J77" s="44" t="s">
        <v>226</v>
      </c>
      <c r="K77" s="47"/>
      <c r="L77" s="72">
        <v>8</v>
      </c>
    </row>
    <row r="78" spans="2:12" s="37" customFormat="1" ht="36" customHeight="1">
      <c r="B78" s="43">
        <v>66</v>
      </c>
      <c r="C78" s="74" t="s">
        <v>349</v>
      </c>
      <c r="D78" s="45" t="s">
        <v>275</v>
      </c>
      <c r="E78" s="68">
        <v>1000</v>
      </c>
      <c r="F78" s="68">
        <v>1000</v>
      </c>
      <c r="G78" s="67">
        <f t="shared" ref="G78:G97" si="2">E78*L78</f>
        <v>40000</v>
      </c>
      <c r="H78" s="67">
        <f t="shared" ref="H78:H97" si="3">F78*L78</f>
        <v>40000</v>
      </c>
      <c r="I78" s="44" t="s">
        <v>226</v>
      </c>
      <c r="J78" s="44" t="s">
        <v>226</v>
      </c>
      <c r="K78" s="48"/>
      <c r="L78" s="72">
        <v>40</v>
      </c>
    </row>
    <row r="79" spans="2:12" s="37" customFormat="1" ht="36" customHeight="1">
      <c r="B79" s="43">
        <v>67</v>
      </c>
      <c r="C79" s="74" t="s">
        <v>350</v>
      </c>
      <c r="D79" s="45" t="s">
        <v>281</v>
      </c>
      <c r="E79" s="68">
        <v>50</v>
      </c>
      <c r="F79" s="68">
        <v>50</v>
      </c>
      <c r="G79" s="67">
        <f t="shared" si="2"/>
        <v>100000</v>
      </c>
      <c r="H79" s="67">
        <f t="shared" si="3"/>
        <v>100000</v>
      </c>
      <c r="I79" s="44" t="s">
        <v>229</v>
      </c>
      <c r="J79" s="44" t="s">
        <v>229</v>
      </c>
      <c r="K79" s="47"/>
      <c r="L79" s="72">
        <v>2000</v>
      </c>
    </row>
    <row r="80" spans="2:12" s="37" customFormat="1" ht="36" customHeight="1">
      <c r="B80" s="43">
        <v>68</v>
      </c>
      <c r="C80" s="74" t="s">
        <v>351</v>
      </c>
      <c r="D80" s="45" t="s">
        <v>275</v>
      </c>
      <c r="E80" s="68">
        <v>11000</v>
      </c>
      <c r="F80" s="68">
        <v>11000</v>
      </c>
      <c r="G80" s="67">
        <f t="shared" si="2"/>
        <v>22000</v>
      </c>
      <c r="H80" s="67">
        <f t="shared" si="3"/>
        <v>22000</v>
      </c>
      <c r="I80" s="44" t="s">
        <v>226</v>
      </c>
      <c r="J80" s="44" t="s">
        <v>226</v>
      </c>
      <c r="K80" s="47"/>
      <c r="L80" s="72">
        <v>2</v>
      </c>
    </row>
    <row r="81" spans="2:12" s="37" customFormat="1" ht="36" customHeight="1">
      <c r="B81" s="43">
        <v>69</v>
      </c>
      <c r="C81" s="73" t="s">
        <v>352</v>
      </c>
      <c r="D81" s="70" t="s">
        <v>279</v>
      </c>
      <c r="E81" s="78">
        <v>300</v>
      </c>
      <c r="F81" s="78">
        <v>300</v>
      </c>
      <c r="G81" s="67">
        <f t="shared" si="2"/>
        <v>45000</v>
      </c>
      <c r="H81" s="67">
        <f t="shared" si="3"/>
        <v>45000</v>
      </c>
      <c r="I81" s="44" t="s">
        <v>230</v>
      </c>
      <c r="J81" s="44" t="s">
        <v>230</v>
      </c>
      <c r="K81" s="47"/>
      <c r="L81" s="71">
        <v>150</v>
      </c>
    </row>
    <row r="82" spans="2:12" s="37" customFormat="1" ht="36" customHeight="1">
      <c r="B82" s="43">
        <v>70</v>
      </c>
      <c r="C82" s="73" t="s">
        <v>353</v>
      </c>
      <c r="D82" s="70" t="s">
        <v>275</v>
      </c>
      <c r="E82" s="78">
        <v>1500</v>
      </c>
      <c r="F82" s="78">
        <v>1500</v>
      </c>
      <c r="G82" s="67">
        <f t="shared" si="2"/>
        <v>12000</v>
      </c>
      <c r="H82" s="67">
        <f t="shared" si="3"/>
        <v>12000</v>
      </c>
      <c r="I82" s="44" t="s">
        <v>226</v>
      </c>
      <c r="J82" s="44" t="s">
        <v>226</v>
      </c>
      <c r="K82" s="47"/>
      <c r="L82" s="71">
        <v>8</v>
      </c>
    </row>
    <row r="83" spans="2:12" s="37" customFormat="1" ht="36" customHeight="1">
      <c r="B83" s="43">
        <v>71</v>
      </c>
      <c r="C83" s="73" t="s">
        <v>354</v>
      </c>
      <c r="D83" s="70" t="s">
        <v>275</v>
      </c>
      <c r="E83" s="78">
        <v>6000</v>
      </c>
      <c r="F83" s="78">
        <v>6000</v>
      </c>
      <c r="G83" s="67">
        <f t="shared" si="2"/>
        <v>66000</v>
      </c>
      <c r="H83" s="67">
        <f t="shared" si="3"/>
        <v>66000</v>
      </c>
      <c r="I83" s="44" t="s">
        <v>226</v>
      </c>
      <c r="J83" s="44" t="s">
        <v>226</v>
      </c>
      <c r="K83" s="47"/>
      <c r="L83" s="71">
        <v>11</v>
      </c>
    </row>
    <row r="84" spans="2:12" s="37" customFormat="1" ht="36" customHeight="1">
      <c r="B84" s="43">
        <v>72</v>
      </c>
      <c r="C84" s="73" t="s">
        <v>355</v>
      </c>
      <c r="D84" s="70" t="s">
        <v>276</v>
      </c>
      <c r="E84" s="78">
        <v>50</v>
      </c>
      <c r="F84" s="78">
        <v>50</v>
      </c>
      <c r="G84" s="67">
        <f t="shared" si="2"/>
        <v>9950</v>
      </c>
      <c r="H84" s="67">
        <f t="shared" si="3"/>
        <v>9950</v>
      </c>
      <c r="I84" s="44" t="s">
        <v>227</v>
      </c>
      <c r="J84" s="44" t="s">
        <v>227</v>
      </c>
      <c r="K84" s="47"/>
      <c r="L84" s="71">
        <v>199</v>
      </c>
    </row>
    <row r="85" spans="2:12" s="37" customFormat="1" ht="36" customHeight="1">
      <c r="B85" s="43">
        <v>73</v>
      </c>
      <c r="C85" s="73" t="s">
        <v>356</v>
      </c>
      <c r="D85" s="70" t="s">
        <v>277</v>
      </c>
      <c r="E85" s="78">
        <v>10</v>
      </c>
      <c r="F85" s="78">
        <v>10</v>
      </c>
      <c r="G85" s="67">
        <f t="shared" si="2"/>
        <v>4200</v>
      </c>
      <c r="H85" s="67">
        <f t="shared" si="3"/>
        <v>4200</v>
      </c>
      <c r="I85" s="44" t="s">
        <v>228</v>
      </c>
      <c r="J85" s="44" t="s">
        <v>228</v>
      </c>
      <c r="K85" s="47"/>
      <c r="L85" s="71">
        <v>420</v>
      </c>
    </row>
    <row r="86" spans="2:12" s="37" customFormat="1" ht="36" customHeight="1">
      <c r="B86" s="43">
        <v>74</v>
      </c>
      <c r="C86" s="73" t="s">
        <v>357</v>
      </c>
      <c r="D86" s="70" t="s">
        <v>276</v>
      </c>
      <c r="E86" s="78">
        <v>2500</v>
      </c>
      <c r="F86" s="78">
        <v>2500</v>
      </c>
      <c r="G86" s="67">
        <f t="shared" si="2"/>
        <v>177500</v>
      </c>
      <c r="H86" s="67">
        <f t="shared" si="3"/>
        <v>177500</v>
      </c>
      <c r="I86" s="44" t="s">
        <v>227</v>
      </c>
      <c r="J86" s="44" t="s">
        <v>227</v>
      </c>
      <c r="K86" s="47"/>
      <c r="L86" s="71">
        <v>71</v>
      </c>
    </row>
    <row r="87" spans="2:12" s="37" customFormat="1" ht="36" customHeight="1">
      <c r="B87" s="43">
        <v>75</v>
      </c>
      <c r="C87" s="73" t="s">
        <v>358</v>
      </c>
      <c r="D87" s="70" t="s">
        <v>276</v>
      </c>
      <c r="E87" s="78">
        <v>5</v>
      </c>
      <c r="F87" s="78">
        <v>5</v>
      </c>
      <c r="G87" s="67">
        <f t="shared" si="2"/>
        <v>7295</v>
      </c>
      <c r="H87" s="67">
        <f t="shared" si="3"/>
        <v>7295</v>
      </c>
      <c r="I87" s="44" t="s">
        <v>227</v>
      </c>
      <c r="J87" s="44" t="s">
        <v>227</v>
      </c>
      <c r="K87" s="47"/>
      <c r="L87" s="71">
        <v>1459</v>
      </c>
    </row>
    <row r="88" spans="2:12" s="37" customFormat="1" ht="36" customHeight="1">
      <c r="B88" s="43">
        <v>76</v>
      </c>
      <c r="C88" s="74" t="s">
        <v>359</v>
      </c>
      <c r="D88" s="45" t="s">
        <v>277</v>
      </c>
      <c r="E88" s="68">
        <v>150</v>
      </c>
      <c r="F88" s="68">
        <v>150</v>
      </c>
      <c r="G88" s="67">
        <f t="shared" si="2"/>
        <v>52500</v>
      </c>
      <c r="H88" s="67">
        <f t="shared" si="3"/>
        <v>52500</v>
      </c>
      <c r="I88" s="44" t="s">
        <v>227</v>
      </c>
      <c r="J88" s="44" t="s">
        <v>227</v>
      </c>
      <c r="K88" s="47"/>
      <c r="L88" s="72">
        <v>350</v>
      </c>
    </row>
    <row r="89" spans="2:12" s="37" customFormat="1" ht="36" customHeight="1">
      <c r="B89" s="43">
        <v>77</v>
      </c>
      <c r="C89" s="74" t="s">
        <v>360</v>
      </c>
      <c r="D89" s="45" t="s">
        <v>277</v>
      </c>
      <c r="E89" s="68">
        <v>25</v>
      </c>
      <c r="F89" s="68">
        <v>25</v>
      </c>
      <c r="G89" s="67">
        <f t="shared" si="2"/>
        <v>18750</v>
      </c>
      <c r="H89" s="67">
        <f t="shared" si="3"/>
        <v>18750</v>
      </c>
      <c r="I89" s="44" t="s">
        <v>227</v>
      </c>
      <c r="J89" s="44" t="s">
        <v>227</v>
      </c>
      <c r="K89" s="47"/>
      <c r="L89" s="72">
        <v>750</v>
      </c>
    </row>
    <row r="90" spans="2:12" s="37" customFormat="1" ht="36" customHeight="1">
      <c r="B90" s="43">
        <v>78</v>
      </c>
      <c r="C90" s="74" t="s">
        <v>361</v>
      </c>
      <c r="D90" s="45" t="s">
        <v>277</v>
      </c>
      <c r="E90" s="68">
        <v>70</v>
      </c>
      <c r="F90" s="68">
        <v>70</v>
      </c>
      <c r="G90" s="67">
        <f t="shared" si="2"/>
        <v>35000</v>
      </c>
      <c r="H90" s="67">
        <f t="shared" si="3"/>
        <v>35000</v>
      </c>
      <c r="I90" s="44" t="s">
        <v>227</v>
      </c>
      <c r="J90" s="44" t="s">
        <v>227</v>
      </c>
      <c r="K90" s="47"/>
      <c r="L90" s="72">
        <v>500</v>
      </c>
    </row>
    <row r="91" spans="2:12" s="37" customFormat="1" ht="36" customHeight="1">
      <c r="B91" s="43">
        <v>79</v>
      </c>
      <c r="C91" s="73" t="s">
        <v>362</v>
      </c>
      <c r="D91" s="70" t="s">
        <v>276</v>
      </c>
      <c r="E91" s="78">
        <v>750</v>
      </c>
      <c r="F91" s="78">
        <v>750</v>
      </c>
      <c r="G91" s="67">
        <f t="shared" si="2"/>
        <v>305250</v>
      </c>
      <c r="H91" s="67">
        <f t="shared" si="3"/>
        <v>305250</v>
      </c>
      <c r="I91" s="44" t="s">
        <v>227</v>
      </c>
      <c r="J91" s="44" t="s">
        <v>227</v>
      </c>
      <c r="K91" s="47"/>
      <c r="L91" s="71">
        <v>407</v>
      </c>
    </row>
    <row r="92" spans="2:12" s="37" customFormat="1" ht="36" customHeight="1">
      <c r="B92" s="43">
        <v>80</v>
      </c>
      <c r="C92" s="73" t="s">
        <v>363</v>
      </c>
      <c r="D92" s="70" t="s">
        <v>276</v>
      </c>
      <c r="E92" s="78">
        <v>1500</v>
      </c>
      <c r="F92" s="78">
        <v>1500</v>
      </c>
      <c r="G92" s="67">
        <f t="shared" si="2"/>
        <v>46500</v>
      </c>
      <c r="H92" s="67">
        <f t="shared" si="3"/>
        <v>46500</v>
      </c>
      <c r="I92" s="44" t="s">
        <v>227</v>
      </c>
      <c r="J92" s="44" t="s">
        <v>227</v>
      </c>
      <c r="K92" s="47"/>
      <c r="L92" s="71">
        <v>31</v>
      </c>
    </row>
    <row r="93" spans="2:12" s="37" customFormat="1" ht="36" customHeight="1">
      <c r="B93" s="43">
        <v>81</v>
      </c>
      <c r="C93" s="73" t="s">
        <v>364</v>
      </c>
      <c r="D93" s="70" t="s">
        <v>276</v>
      </c>
      <c r="E93" s="78">
        <v>50</v>
      </c>
      <c r="F93" s="78">
        <v>50</v>
      </c>
      <c r="G93" s="67">
        <f t="shared" si="2"/>
        <v>45000</v>
      </c>
      <c r="H93" s="67">
        <f t="shared" si="3"/>
        <v>45000</v>
      </c>
      <c r="I93" s="44" t="s">
        <v>227</v>
      </c>
      <c r="J93" s="44" t="s">
        <v>227</v>
      </c>
      <c r="K93" s="48"/>
      <c r="L93" s="71">
        <v>900</v>
      </c>
    </row>
    <row r="94" spans="2:12" s="37" customFormat="1" ht="36" customHeight="1">
      <c r="B94" s="43">
        <v>82</v>
      </c>
      <c r="C94" s="73" t="s">
        <v>365</v>
      </c>
      <c r="D94" s="70" t="s">
        <v>276</v>
      </c>
      <c r="E94" s="78">
        <v>10</v>
      </c>
      <c r="F94" s="78">
        <v>10</v>
      </c>
      <c r="G94" s="67">
        <f t="shared" si="2"/>
        <v>97000</v>
      </c>
      <c r="H94" s="67">
        <f t="shared" si="3"/>
        <v>97000</v>
      </c>
      <c r="I94" s="44" t="s">
        <v>233</v>
      </c>
      <c r="J94" s="44" t="s">
        <v>233</v>
      </c>
      <c r="K94" s="47"/>
      <c r="L94" s="71">
        <v>9700</v>
      </c>
    </row>
    <row r="95" spans="2:12" s="37" customFormat="1" ht="36" customHeight="1">
      <c r="B95" s="43">
        <v>83</v>
      </c>
      <c r="C95" s="73" t="s">
        <v>366</v>
      </c>
      <c r="D95" s="70" t="s">
        <v>276</v>
      </c>
      <c r="E95" s="78">
        <v>10</v>
      </c>
      <c r="F95" s="78">
        <v>10</v>
      </c>
      <c r="G95" s="67">
        <f t="shared" si="2"/>
        <v>97000</v>
      </c>
      <c r="H95" s="67">
        <f t="shared" si="3"/>
        <v>97000</v>
      </c>
      <c r="I95" s="44" t="s">
        <v>233</v>
      </c>
      <c r="J95" s="44" t="s">
        <v>233</v>
      </c>
      <c r="K95" s="47"/>
      <c r="L95" s="71">
        <v>9700</v>
      </c>
    </row>
    <row r="96" spans="2:12" s="37" customFormat="1" ht="36" customHeight="1">
      <c r="B96" s="43">
        <v>84</v>
      </c>
      <c r="C96" s="75" t="s">
        <v>367</v>
      </c>
      <c r="D96" s="70" t="s">
        <v>277</v>
      </c>
      <c r="E96" s="78">
        <v>30</v>
      </c>
      <c r="F96" s="78">
        <v>30</v>
      </c>
      <c r="G96" s="67">
        <f t="shared" si="2"/>
        <v>59400</v>
      </c>
      <c r="H96" s="67">
        <f t="shared" si="3"/>
        <v>59400</v>
      </c>
      <c r="I96" s="44" t="s">
        <v>228</v>
      </c>
      <c r="J96" s="44" t="s">
        <v>228</v>
      </c>
      <c r="K96" s="48"/>
      <c r="L96" s="71">
        <v>1980</v>
      </c>
    </row>
    <row r="97" spans="2:12" s="37" customFormat="1" ht="36" customHeight="1">
      <c r="B97" s="43">
        <v>85</v>
      </c>
      <c r="C97" s="73" t="s">
        <v>368</v>
      </c>
      <c r="D97" s="70" t="s">
        <v>279</v>
      </c>
      <c r="E97" s="78">
        <v>1500</v>
      </c>
      <c r="F97" s="78">
        <v>1500</v>
      </c>
      <c r="G97" s="67">
        <f t="shared" si="2"/>
        <v>270000</v>
      </c>
      <c r="H97" s="67">
        <f t="shared" si="3"/>
        <v>270000</v>
      </c>
      <c r="I97" s="44" t="s">
        <v>230</v>
      </c>
      <c r="J97" s="44" t="s">
        <v>230</v>
      </c>
      <c r="K97" s="48"/>
      <c r="L97" s="71">
        <v>180</v>
      </c>
    </row>
    <row r="98" spans="2:12" ht="10.5" customHeight="1">
      <c r="B98" s="157"/>
      <c r="C98" s="158"/>
      <c r="D98" s="158"/>
      <c r="E98" s="158"/>
      <c r="F98" s="157"/>
      <c r="G98" s="157"/>
      <c r="H98" s="157"/>
      <c r="I98" s="158"/>
      <c r="J98" s="157"/>
    </row>
    <row r="99" spans="2:12" ht="13.5" customHeight="1">
      <c r="B99" s="98" t="s">
        <v>11</v>
      </c>
      <c r="C99" s="99"/>
      <c r="D99" s="99"/>
      <c r="E99" s="99"/>
      <c r="F99" s="100"/>
      <c r="G99" s="106" t="s">
        <v>12</v>
      </c>
      <c r="H99" s="93"/>
      <c r="I99" s="93"/>
      <c r="J99" s="94"/>
    </row>
    <row r="100" spans="2:12" ht="10.5" customHeight="1">
      <c r="B100" s="95"/>
      <c r="C100" s="96"/>
      <c r="D100" s="96"/>
      <c r="E100" s="96"/>
      <c r="F100" s="96"/>
      <c r="G100" s="96"/>
      <c r="H100" s="96"/>
      <c r="I100" s="96"/>
      <c r="J100" s="97"/>
    </row>
    <row r="101" spans="2:12" ht="13.5" customHeight="1">
      <c r="B101" s="103" t="s">
        <v>13</v>
      </c>
      <c r="C101" s="104"/>
      <c r="D101" s="104"/>
      <c r="E101" s="104"/>
      <c r="F101" s="104"/>
      <c r="G101" s="104"/>
      <c r="H101" s="104"/>
      <c r="I101" s="104"/>
      <c r="J101" s="105"/>
    </row>
    <row r="102" spans="2:12" ht="13.5" customHeight="1">
      <c r="B102" s="133" t="s">
        <v>14</v>
      </c>
      <c r="C102" s="133"/>
      <c r="D102" s="133" t="s">
        <v>15</v>
      </c>
      <c r="E102" s="133"/>
      <c r="F102" s="16" t="s">
        <v>16</v>
      </c>
      <c r="G102" s="16" t="s">
        <v>17</v>
      </c>
      <c r="H102" s="28" t="s">
        <v>18</v>
      </c>
      <c r="I102" s="150" t="s">
        <v>19</v>
      </c>
      <c r="J102" s="151"/>
    </row>
    <row r="103" spans="2:12" ht="13.5" customHeight="1">
      <c r="B103" s="153" t="s">
        <v>109</v>
      </c>
      <c r="C103" s="154"/>
      <c r="D103" s="153" t="s">
        <v>54</v>
      </c>
      <c r="E103" s="154"/>
      <c r="F103" s="34" t="s">
        <v>54</v>
      </c>
      <c r="G103" s="34" t="s">
        <v>54</v>
      </c>
      <c r="H103" s="33" t="s">
        <v>55</v>
      </c>
      <c r="I103" s="150"/>
      <c r="J103" s="151"/>
    </row>
    <row r="104" spans="2:12" ht="11.25" customHeight="1">
      <c r="B104" s="95"/>
      <c r="C104" s="96"/>
      <c r="D104" s="96"/>
      <c r="E104" s="96"/>
      <c r="F104" s="96"/>
      <c r="G104" s="96"/>
      <c r="H104" s="96"/>
      <c r="I104" s="96"/>
      <c r="J104" s="97"/>
    </row>
    <row r="105" spans="2:12" ht="13.5" customHeight="1">
      <c r="B105" s="168" t="s">
        <v>20</v>
      </c>
      <c r="C105" s="168"/>
      <c r="D105" s="168"/>
      <c r="E105" s="168"/>
      <c r="F105" s="168"/>
      <c r="G105" s="164" t="s">
        <v>234</v>
      </c>
      <c r="H105" s="164"/>
      <c r="I105" s="164"/>
      <c r="J105" s="164"/>
    </row>
    <row r="106" spans="2:12" ht="13.5" customHeight="1">
      <c r="B106" s="169" t="s">
        <v>71</v>
      </c>
      <c r="C106" s="139"/>
      <c r="D106" s="139"/>
      <c r="E106" s="139"/>
      <c r="F106" s="139"/>
      <c r="G106" s="165"/>
      <c r="H106" s="166"/>
      <c r="I106" s="166"/>
      <c r="J106" s="167"/>
    </row>
    <row r="107" spans="2:12" ht="24" customHeight="1">
      <c r="B107" s="169" t="s">
        <v>23</v>
      </c>
      <c r="C107" s="139"/>
      <c r="D107" s="139"/>
      <c r="E107" s="139"/>
      <c r="F107" s="177"/>
      <c r="G107" s="25"/>
      <c r="H107" s="3" t="s">
        <v>21</v>
      </c>
      <c r="I107" s="171" t="s">
        <v>22</v>
      </c>
      <c r="J107" s="172"/>
    </row>
    <row r="108" spans="2:12" ht="15" customHeight="1">
      <c r="B108" s="178"/>
      <c r="C108" s="140"/>
      <c r="D108" s="140"/>
      <c r="E108" s="140"/>
      <c r="F108" s="179"/>
      <c r="G108" s="26">
        <v>1</v>
      </c>
      <c r="H108" s="7"/>
      <c r="I108" s="173"/>
      <c r="J108" s="174"/>
    </row>
    <row r="109" spans="2:12" ht="12.75" customHeight="1">
      <c r="B109" s="95"/>
      <c r="C109" s="96"/>
      <c r="D109" s="96"/>
      <c r="E109" s="96"/>
      <c r="F109" s="96"/>
      <c r="G109" s="96"/>
      <c r="H109" s="96"/>
      <c r="I109" s="96"/>
      <c r="J109" s="97"/>
    </row>
    <row r="110" spans="2:12" ht="15" customHeight="1">
      <c r="B110" s="175" t="s">
        <v>24</v>
      </c>
      <c r="C110" s="182" t="s">
        <v>25</v>
      </c>
      <c r="D110" s="183"/>
      <c r="E110" s="186" t="s">
        <v>26</v>
      </c>
      <c r="F110" s="186"/>
      <c r="G110" s="186"/>
      <c r="H110" s="186"/>
      <c r="I110" s="186"/>
      <c r="J110" s="186"/>
    </row>
    <row r="111" spans="2:12" ht="12.75" customHeight="1">
      <c r="B111" s="175"/>
      <c r="C111" s="184"/>
      <c r="D111" s="185"/>
      <c r="E111" s="187" t="s">
        <v>27</v>
      </c>
      <c r="F111" s="188"/>
      <c r="G111" s="188"/>
      <c r="H111" s="188"/>
      <c r="I111" s="188"/>
      <c r="J111" s="189"/>
    </row>
    <row r="112" spans="2:12" ht="12" customHeight="1">
      <c r="B112" s="175"/>
      <c r="C112" s="184"/>
      <c r="D112" s="185"/>
      <c r="E112" s="181" t="s">
        <v>28</v>
      </c>
      <c r="F112" s="181"/>
      <c r="G112" s="180" t="s">
        <v>29</v>
      </c>
      <c r="H112" s="180"/>
      <c r="I112" s="170" t="s">
        <v>30</v>
      </c>
      <c r="J112" s="170"/>
    </row>
    <row r="113" spans="2:11" ht="31.5" customHeight="1">
      <c r="B113" s="176"/>
      <c r="C113" s="184"/>
      <c r="D113" s="185"/>
      <c r="E113" s="22" t="s">
        <v>83</v>
      </c>
      <c r="F113" s="23" t="s">
        <v>0</v>
      </c>
      <c r="G113" s="17" t="s">
        <v>83</v>
      </c>
      <c r="H113" s="18" t="s">
        <v>0</v>
      </c>
      <c r="I113" s="6" t="s">
        <v>83</v>
      </c>
      <c r="J113" s="27" t="s">
        <v>0</v>
      </c>
    </row>
    <row r="114" spans="2:11" s="5" customFormat="1" ht="15" customHeight="1">
      <c r="B114" s="84" t="s">
        <v>31</v>
      </c>
      <c r="C114" s="152" t="s">
        <v>235</v>
      </c>
      <c r="D114" s="152"/>
      <c r="E114" s="55">
        <v>80000</v>
      </c>
      <c r="F114" s="55">
        <v>80000</v>
      </c>
      <c r="G114" s="30">
        <f t="shared" ref="G114" si="4">SUM(I114-E114)</f>
        <v>16000</v>
      </c>
      <c r="H114" s="30">
        <f t="shared" ref="H114" si="5">SUM(J114-F114)</f>
        <v>16000</v>
      </c>
      <c r="I114" s="31">
        <f t="shared" ref="I114" si="6">E114*12/10</f>
        <v>96000</v>
      </c>
      <c r="J114" s="31">
        <f t="shared" ref="J114" si="7">F114*12/10</f>
        <v>96000</v>
      </c>
      <c r="K114" s="41"/>
    </row>
    <row r="115" spans="2:11" s="5" customFormat="1" ht="15" customHeight="1">
      <c r="B115" s="84"/>
      <c r="C115" s="152" t="s">
        <v>182</v>
      </c>
      <c r="D115" s="152"/>
      <c r="E115" s="55">
        <v>84383.33</v>
      </c>
      <c r="F115" s="55">
        <v>84383.33</v>
      </c>
      <c r="G115" s="30">
        <f t="shared" ref="G115:G178" si="8">SUM(I115-E115)</f>
        <v>16876.665999999997</v>
      </c>
      <c r="H115" s="30">
        <f t="shared" ref="H115:H178" si="9">SUM(J115-F115)</f>
        <v>16876.665999999997</v>
      </c>
      <c r="I115" s="31">
        <f t="shared" ref="I115:I178" si="10">E115*12/10</f>
        <v>101259.996</v>
      </c>
      <c r="J115" s="31">
        <f t="shared" ref="J115:J178" si="11">F115*12/10</f>
        <v>101259.996</v>
      </c>
      <c r="K115" s="41"/>
    </row>
    <row r="116" spans="2:11" s="5" customFormat="1" ht="15" customHeight="1">
      <c r="B116" s="84"/>
      <c r="C116" s="152" t="s">
        <v>183</v>
      </c>
      <c r="D116" s="152"/>
      <c r="E116" s="55">
        <v>266433.34000000003</v>
      </c>
      <c r="F116" s="55">
        <v>266433.34000000003</v>
      </c>
      <c r="G116" s="30">
        <f t="shared" si="8"/>
        <v>53286.668000000005</v>
      </c>
      <c r="H116" s="30">
        <f t="shared" si="9"/>
        <v>53286.668000000005</v>
      </c>
      <c r="I116" s="31">
        <f t="shared" si="10"/>
        <v>319720.00800000003</v>
      </c>
      <c r="J116" s="31">
        <f t="shared" si="11"/>
        <v>319720.00800000003</v>
      </c>
      <c r="K116" s="41"/>
    </row>
    <row r="117" spans="2:11" s="5" customFormat="1" ht="32.25" customHeight="1">
      <c r="B117" s="58" t="s">
        <v>32</v>
      </c>
      <c r="C117" s="91" t="s">
        <v>181</v>
      </c>
      <c r="D117" s="91"/>
      <c r="E117" s="55">
        <v>140625</v>
      </c>
      <c r="F117" s="55">
        <v>140625</v>
      </c>
      <c r="G117" s="30">
        <f t="shared" si="8"/>
        <v>28125</v>
      </c>
      <c r="H117" s="30">
        <f t="shared" si="9"/>
        <v>28125</v>
      </c>
      <c r="I117" s="31">
        <f t="shared" si="10"/>
        <v>168750</v>
      </c>
      <c r="J117" s="31">
        <f t="shared" si="11"/>
        <v>168750</v>
      </c>
      <c r="K117" s="41"/>
    </row>
    <row r="118" spans="2:11" s="5" customFormat="1" ht="12.75" customHeight="1">
      <c r="B118" s="84" t="s">
        <v>33</v>
      </c>
      <c r="C118" s="83" t="s">
        <v>236</v>
      </c>
      <c r="D118" s="83"/>
      <c r="E118" s="55">
        <v>11666.67</v>
      </c>
      <c r="F118" s="55">
        <v>11666.67</v>
      </c>
      <c r="G118" s="30">
        <f t="shared" si="8"/>
        <v>2333.33</v>
      </c>
      <c r="H118" s="30">
        <f t="shared" si="9"/>
        <v>2333.33</v>
      </c>
      <c r="I118" s="31">
        <v>14000</v>
      </c>
      <c r="J118" s="31">
        <v>14000</v>
      </c>
      <c r="K118" s="41"/>
    </row>
    <row r="119" spans="2:11" s="5" customFormat="1" ht="12.75" customHeight="1">
      <c r="B119" s="84"/>
      <c r="C119" s="91" t="s">
        <v>180</v>
      </c>
      <c r="D119" s="91"/>
      <c r="E119" s="55">
        <v>18333.330000000002</v>
      </c>
      <c r="F119" s="55">
        <v>18333.330000000002</v>
      </c>
      <c r="G119" s="30">
        <f t="shared" si="8"/>
        <v>3666.6660000000011</v>
      </c>
      <c r="H119" s="30">
        <f t="shared" si="9"/>
        <v>3666.6660000000011</v>
      </c>
      <c r="I119" s="31">
        <f t="shared" si="10"/>
        <v>21999.996000000003</v>
      </c>
      <c r="J119" s="31">
        <f t="shared" si="11"/>
        <v>21999.996000000003</v>
      </c>
      <c r="K119" s="41"/>
    </row>
    <row r="120" spans="2:11" s="5" customFormat="1" ht="12.75" customHeight="1">
      <c r="B120" s="84"/>
      <c r="C120" s="91" t="s">
        <v>182</v>
      </c>
      <c r="D120" s="91"/>
      <c r="E120" s="55">
        <v>18416.669999999998</v>
      </c>
      <c r="F120" s="55">
        <v>18416.669999999998</v>
      </c>
      <c r="G120" s="30">
        <f t="shared" si="8"/>
        <v>3683.3339999999989</v>
      </c>
      <c r="H120" s="30">
        <f t="shared" si="9"/>
        <v>3683.3339999999989</v>
      </c>
      <c r="I120" s="31">
        <f t="shared" si="10"/>
        <v>22100.003999999997</v>
      </c>
      <c r="J120" s="31">
        <f t="shared" si="11"/>
        <v>22100.003999999997</v>
      </c>
      <c r="K120" s="41"/>
    </row>
    <row r="121" spans="2:11" s="5" customFormat="1" ht="12.75" customHeight="1">
      <c r="B121" s="84"/>
      <c r="C121" s="91" t="s">
        <v>181</v>
      </c>
      <c r="D121" s="91"/>
      <c r="E121" s="55">
        <v>20345</v>
      </c>
      <c r="F121" s="55">
        <v>20345</v>
      </c>
      <c r="G121" s="30">
        <f t="shared" si="8"/>
        <v>4069</v>
      </c>
      <c r="H121" s="30">
        <f t="shared" si="9"/>
        <v>4069</v>
      </c>
      <c r="I121" s="31">
        <f t="shared" si="10"/>
        <v>24414</v>
      </c>
      <c r="J121" s="31">
        <f t="shared" si="11"/>
        <v>24414</v>
      </c>
      <c r="K121" s="41"/>
    </row>
    <row r="122" spans="2:11" s="5" customFormat="1" ht="32.25" customHeight="1">
      <c r="B122" s="58" t="s">
        <v>94</v>
      </c>
      <c r="C122" s="83" t="s">
        <v>235</v>
      </c>
      <c r="D122" s="83"/>
      <c r="E122" s="55">
        <v>666666.67000000004</v>
      </c>
      <c r="F122" s="55">
        <v>666666.67000000004</v>
      </c>
      <c r="G122" s="30">
        <f t="shared" si="8"/>
        <v>133333.33400000003</v>
      </c>
      <c r="H122" s="30">
        <f t="shared" si="9"/>
        <v>133333.33400000003</v>
      </c>
      <c r="I122" s="31">
        <f t="shared" si="10"/>
        <v>800000.00400000007</v>
      </c>
      <c r="J122" s="31">
        <f t="shared" si="11"/>
        <v>800000.00400000007</v>
      </c>
      <c r="K122" s="41"/>
    </row>
    <row r="123" spans="2:11" s="5" customFormat="1" ht="17.25" customHeight="1">
      <c r="B123" s="84" t="s">
        <v>95</v>
      </c>
      <c r="C123" s="91" t="s">
        <v>181</v>
      </c>
      <c r="D123" s="91"/>
      <c r="E123" s="55">
        <v>249750</v>
      </c>
      <c r="F123" s="55">
        <v>249750</v>
      </c>
      <c r="G123" s="30">
        <f t="shared" si="8"/>
        <v>49950</v>
      </c>
      <c r="H123" s="30">
        <f t="shared" si="9"/>
        <v>49950</v>
      </c>
      <c r="I123" s="31">
        <f t="shared" si="10"/>
        <v>299700</v>
      </c>
      <c r="J123" s="31">
        <f t="shared" si="11"/>
        <v>299700</v>
      </c>
      <c r="K123" s="41"/>
    </row>
    <row r="124" spans="2:11" s="5" customFormat="1" ht="17.25" customHeight="1">
      <c r="B124" s="84"/>
      <c r="C124" s="91" t="s">
        <v>179</v>
      </c>
      <c r="D124" s="91"/>
      <c r="E124" s="55">
        <v>259200</v>
      </c>
      <c r="F124" s="55">
        <v>259200</v>
      </c>
      <c r="G124" s="30">
        <f t="shared" si="8"/>
        <v>51840</v>
      </c>
      <c r="H124" s="30">
        <f t="shared" si="9"/>
        <v>51840</v>
      </c>
      <c r="I124" s="31">
        <f t="shared" si="10"/>
        <v>311040</v>
      </c>
      <c r="J124" s="31">
        <f t="shared" si="11"/>
        <v>311040</v>
      </c>
      <c r="K124" s="41"/>
    </row>
    <row r="125" spans="2:11" s="5" customFormat="1" ht="18" customHeight="1">
      <c r="B125" s="84" t="s">
        <v>96</v>
      </c>
      <c r="C125" s="91" t="s">
        <v>181</v>
      </c>
      <c r="D125" s="91"/>
      <c r="E125" s="55">
        <v>4161.67</v>
      </c>
      <c r="F125" s="55">
        <v>4161.67</v>
      </c>
      <c r="G125" s="30">
        <f t="shared" si="8"/>
        <v>832.32999999999993</v>
      </c>
      <c r="H125" s="30">
        <f t="shared" si="9"/>
        <v>832.32999999999993</v>
      </c>
      <c r="I125" s="31">
        <v>4994</v>
      </c>
      <c r="J125" s="31">
        <v>4994</v>
      </c>
      <c r="K125" s="41"/>
    </row>
    <row r="126" spans="2:11" s="5" customFormat="1" ht="18" customHeight="1">
      <c r="B126" s="84"/>
      <c r="C126" s="91" t="s">
        <v>179</v>
      </c>
      <c r="D126" s="91"/>
      <c r="E126" s="55">
        <v>4320</v>
      </c>
      <c r="F126" s="55">
        <v>4320</v>
      </c>
      <c r="G126" s="30">
        <f t="shared" si="8"/>
        <v>864</v>
      </c>
      <c r="H126" s="30">
        <f t="shared" si="9"/>
        <v>864</v>
      </c>
      <c r="I126" s="31">
        <f t="shared" si="10"/>
        <v>5184</v>
      </c>
      <c r="J126" s="31">
        <f t="shared" si="11"/>
        <v>5184</v>
      </c>
      <c r="K126" s="41"/>
    </row>
    <row r="127" spans="2:11" s="5" customFormat="1" ht="34.5" customHeight="1">
      <c r="B127" s="58" t="s">
        <v>97</v>
      </c>
      <c r="C127" s="83" t="s">
        <v>185</v>
      </c>
      <c r="D127" s="83"/>
      <c r="E127" s="55" t="s">
        <v>185</v>
      </c>
      <c r="F127" s="55" t="s">
        <v>185</v>
      </c>
      <c r="G127" s="55" t="s">
        <v>185</v>
      </c>
      <c r="H127" s="55" t="s">
        <v>185</v>
      </c>
      <c r="I127" s="55" t="s">
        <v>185</v>
      </c>
      <c r="J127" s="55" t="s">
        <v>185</v>
      </c>
      <c r="K127" s="41"/>
    </row>
    <row r="128" spans="2:11" s="5" customFormat="1" ht="35.25" customHeight="1">
      <c r="B128" s="58" t="s">
        <v>98</v>
      </c>
      <c r="C128" s="83" t="s">
        <v>237</v>
      </c>
      <c r="D128" s="83"/>
      <c r="E128" s="55">
        <v>20500</v>
      </c>
      <c r="F128" s="55">
        <v>20500</v>
      </c>
      <c r="G128" s="30">
        <f t="shared" si="8"/>
        <v>4100</v>
      </c>
      <c r="H128" s="30">
        <f t="shared" si="9"/>
        <v>4100</v>
      </c>
      <c r="I128" s="31">
        <f t="shared" si="10"/>
        <v>24600</v>
      </c>
      <c r="J128" s="31">
        <f t="shared" si="11"/>
        <v>24600</v>
      </c>
      <c r="K128" s="41"/>
    </row>
    <row r="129" spans="2:11" s="5" customFormat="1" ht="35.25" customHeight="1">
      <c r="B129" s="58" t="s">
        <v>99</v>
      </c>
      <c r="C129" s="91" t="s">
        <v>238</v>
      </c>
      <c r="D129" s="91"/>
      <c r="E129" s="55">
        <v>525000</v>
      </c>
      <c r="F129" s="55">
        <v>525000</v>
      </c>
      <c r="G129" s="30"/>
      <c r="H129" s="30"/>
      <c r="I129" s="55">
        <v>525000</v>
      </c>
      <c r="J129" s="55">
        <v>525000</v>
      </c>
      <c r="K129" s="41"/>
    </row>
    <row r="130" spans="2:11" s="5" customFormat="1" ht="35.25" customHeight="1">
      <c r="B130" s="58" t="s">
        <v>100</v>
      </c>
      <c r="C130" s="91" t="s">
        <v>238</v>
      </c>
      <c r="D130" s="91"/>
      <c r="E130" s="55">
        <v>148500</v>
      </c>
      <c r="F130" s="55">
        <v>148500</v>
      </c>
      <c r="G130" s="30"/>
      <c r="H130" s="30"/>
      <c r="I130" s="55">
        <v>148500</v>
      </c>
      <c r="J130" s="55">
        <v>148500</v>
      </c>
      <c r="K130" s="41"/>
    </row>
    <row r="131" spans="2:11" s="5" customFormat="1" ht="20.25" customHeight="1">
      <c r="B131" s="84" t="s">
        <v>101</v>
      </c>
      <c r="C131" s="83" t="s">
        <v>237</v>
      </c>
      <c r="D131" s="83"/>
      <c r="E131" s="55">
        <v>48583.33</v>
      </c>
      <c r="F131" s="55">
        <v>48583.33</v>
      </c>
      <c r="G131" s="30">
        <f t="shared" si="8"/>
        <v>9716.6699999999983</v>
      </c>
      <c r="H131" s="30">
        <f t="shared" si="9"/>
        <v>9716.6699999999983</v>
      </c>
      <c r="I131" s="31">
        <v>58300</v>
      </c>
      <c r="J131" s="31">
        <v>58300</v>
      </c>
      <c r="K131" s="41"/>
    </row>
    <row r="132" spans="2:11" s="5" customFormat="1" ht="20.25" customHeight="1">
      <c r="B132" s="84"/>
      <c r="C132" s="91" t="s">
        <v>238</v>
      </c>
      <c r="D132" s="91"/>
      <c r="E132" s="55">
        <v>50000</v>
      </c>
      <c r="F132" s="55">
        <v>50000</v>
      </c>
      <c r="G132" s="30">
        <f t="shared" si="8"/>
        <v>10000</v>
      </c>
      <c r="H132" s="30">
        <f t="shared" si="9"/>
        <v>10000</v>
      </c>
      <c r="I132" s="31">
        <f t="shared" si="10"/>
        <v>60000</v>
      </c>
      <c r="J132" s="31">
        <f t="shared" si="11"/>
        <v>60000</v>
      </c>
      <c r="K132" s="41"/>
    </row>
    <row r="133" spans="2:11" s="5" customFormat="1" ht="15.75" customHeight="1">
      <c r="B133" s="84" t="s">
        <v>102</v>
      </c>
      <c r="C133" s="83" t="s">
        <v>237</v>
      </c>
      <c r="D133" s="83"/>
      <c r="E133" s="55">
        <v>30125</v>
      </c>
      <c r="F133" s="55">
        <v>30125</v>
      </c>
      <c r="G133" s="30">
        <f t="shared" si="8"/>
        <v>6025</v>
      </c>
      <c r="H133" s="30">
        <f t="shared" si="9"/>
        <v>6025</v>
      </c>
      <c r="I133" s="31">
        <f t="shared" si="10"/>
        <v>36150</v>
      </c>
      <c r="J133" s="31">
        <f t="shared" si="11"/>
        <v>36150</v>
      </c>
      <c r="K133" s="41"/>
    </row>
    <row r="134" spans="2:11" s="5" customFormat="1" ht="15.75" customHeight="1">
      <c r="B134" s="84"/>
      <c r="C134" s="91" t="s">
        <v>178</v>
      </c>
      <c r="D134" s="91"/>
      <c r="E134" s="55">
        <v>34250</v>
      </c>
      <c r="F134" s="55">
        <v>34250</v>
      </c>
      <c r="G134" s="30">
        <f t="shared" si="8"/>
        <v>6850</v>
      </c>
      <c r="H134" s="30">
        <f t="shared" si="9"/>
        <v>6850</v>
      </c>
      <c r="I134" s="31">
        <f t="shared" si="10"/>
        <v>41100</v>
      </c>
      <c r="J134" s="31">
        <f t="shared" si="11"/>
        <v>41100</v>
      </c>
      <c r="K134" s="41"/>
    </row>
    <row r="135" spans="2:11" s="5" customFormat="1" ht="15.75" customHeight="1">
      <c r="B135" s="84"/>
      <c r="C135" s="91" t="s">
        <v>183</v>
      </c>
      <c r="D135" s="91"/>
      <c r="E135" s="55">
        <v>43019.75</v>
      </c>
      <c r="F135" s="55">
        <v>43019.75</v>
      </c>
      <c r="G135" s="30">
        <f t="shared" si="8"/>
        <v>8603.9499999999971</v>
      </c>
      <c r="H135" s="30">
        <f t="shared" si="9"/>
        <v>8603.9499999999971</v>
      </c>
      <c r="I135" s="31">
        <f t="shared" si="10"/>
        <v>51623.7</v>
      </c>
      <c r="J135" s="31">
        <f t="shared" si="11"/>
        <v>51623.7</v>
      </c>
      <c r="K135" s="41"/>
    </row>
    <row r="136" spans="2:11" s="5" customFormat="1" ht="15.75" customHeight="1">
      <c r="B136" s="84" t="s">
        <v>103</v>
      </c>
      <c r="C136" s="83" t="s">
        <v>237</v>
      </c>
      <c r="D136" s="83"/>
      <c r="E136" s="55">
        <v>116666.67</v>
      </c>
      <c r="F136" s="55">
        <v>116666.67</v>
      </c>
      <c r="G136" s="30">
        <f t="shared" si="8"/>
        <v>23333.334000000017</v>
      </c>
      <c r="H136" s="30">
        <f t="shared" si="9"/>
        <v>23333.334000000017</v>
      </c>
      <c r="I136" s="31">
        <f t="shared" si="10"/>
        <v>140000.00400000002</v>
      </c>
      <c r="J136" s="31">
        <f t="shared" si="11"/>
        <v>140000.00400000002</v>
      </c>
      <c r="K136" s="41"/>
    </row>
    <row r="137" spans="2:11" s="5" customFormat="1" ht="15.75" customHeight="1">
      <c r="B137" s="84"/>
      <c r="C137" s="91" t="s">
        <v>178</v>
      </c>
      <c r="D137" s="91"/>
      <c r="E137" s="55">
        <v>127333.33</v>
      </c>
      <c r="F137" s="55">
        <v>127333.33</v>
      </c>
      <c r="G137" s="30">
        <f t="shared" si="8"/>
        <v>25466.665999999983</v>
      </c>
      <c r="H137" s="30">
        <f t="shared" si="9"/>
        <v>25466.665999999983</v>
      </c>
      <c r="I137" s="31">
        <f t="shared" si="10"/>
        <v>152799.99599999998</v>
      </c>
      <c r="J137" s="31">
        <f t="shared" si="11"/>
        <v>152799.99599999998</v>
      </c>
      <c r="K137" s="41"/>
    </row>
    <row r="138" spans="2:11" s="5" customFormat="1" ht="15.75" customHeight="1">
      <c r="B138" s="84"/>
      <c r="C138" s="91" t="s">
        <v>183</v>
      </c>
      <c r="D138" s="91"/>
      <c r="E138" s="55">
        <v>130500</v>
      </c>
      <c r="F138" s="55">
        <v>130500</v>
      </c>
      <c r="G138" s="30">
        <f t="shared" si="8"/>
        <v>26100</v>
      </c>
      <c r="H138" s="30">
        <f t="shared" si="9"/>
        <v>26100</v>
      </c>
      <c r="I138" s="31">
        <f t="shared" si="10"/>
        <v>156600</v>
      </c>
      <c r="J138" s="31">
        <f t="shared" si="11"/>
        <v>156600</v>
      </c>
      <c r="K138" s="41"/>
    </row>
    <row r="139" spans="2:11" s="5" customFormat="1" ht="20.25" customHeight="1">
      <c r="B139" s="84" t="s">
        <v>104</v>
      </c>
      <c r="C139" s="83" t="s">
        <v>237</v>
      </c>
      <c r="D139" s="83"/>
      <c r="E139" s="55">
        <v>77898.33</v>
      </c>
      <c r="F139" s="55">
        <v>77898.33</v>
      </c>
      <c r="G139" s="30">
        <f t="shared" si="8"/>
        <v>15579.669999999998</v>
      </c>
      <c r="H139" s="30">
        <f t="shared" si="9"/>
        <v>15579.669999999998</v>
      </c>
      <c r="I139" s="31">
        <v>93478</v>
      </c>
      <c r="J139" s="31">
        <v>93478</v>
      </c>
      <c r="K139" s="41"/>
    </row>
    <row r="140" spans="2:11" s="5" customFormat="1" ht="20.25" customHeight="1">
      <c r="B140" s="84"/>
      <c r="C140" s="83" t="s">
        <v>236</v>
      </c>
      <c r="D140" s="83"/>
      <c r="E140" s="55">
        <v>81666.67</v>
      </c>
      <c r="F140" s="55">
        <v>81666.67</v>
      </c>
      <c r="G140" s="30">
        <f t="shared" si="8"/>
        <v>16333.334000000003</v>
      </c>
      <c r="H140" s="30">
        <f t="shared" si="9"/>
        <v>16333.334000000003</v>
      </c>
      <c r="I140" s="31">
        <f t="shared" si="10"/>
        <v>98000.004000000001</v>
      </c>
      <c r="J140" s="31">
        <f t="shared" si="11"/>
        <v>98000.004000000001</v>
      </c>
      <c r="K140" s="41"/>
    </row>
    <row r="141" spans="2:11" s="5" customFormat="1" ht="35.25" customHeight="1">
      <c r="B141" s="58" t="s">
        <v>105</v>
      </c>
      <c r="C141" s="83" t="s">
        <v>237</v>
      </c>
      <c r="D141" s="83"/>
      <c r="E141" s="55">
        <v>33950</v>
      </c>
      <c r="F141" s="55">
        <v>33950</v>
      </c>
      <c r="G141" s="30">
        <f t="shared" si="8"/>
        <v>6790</v>
      </c>
      <c r="H141" s="30">
        <f t="shared" si="9"/>
        <v>6790</v>
      </c>
      <c r="I141" s="31">
        <f t="shared" si="10"/>
        <v>40740</v>
      </c>
      <c r="J141" s="31">
        <f t="shared" si="11"/>
        <v>40740</v>
      </c>
      <c r="K141" s="41"/>
    </row>
    <row r="142" spans="2:11" s="5" customFormat="1" ht="16.5" customHeight="1">
      <c r="B142" s="84" t="s">
        <v>106</v>
      </c>
      <c r="C142" s="91" t="s">
        <v>182</v>
      </c>
      <c r="D142" s="91"/>
      <c r="E142" s="55">
        <v>10575</v>
      </c>
      <c r="F142" s="55">
        <v>10575</v>
      </c>
      <c r="G142" s="30">
        <f t="shared" si="8"/>
        <v>2115</v>
      </c>
      <c r="H142" s="30">
        <f t="shared" si="9"/>
        <v>2115</v>
      </c>
      <c r="I142" s="31">
        <f t="shared" si="10"/>
        <v>12690</v>
      </c>
      <c r="J142" s="31">
        <f t="shared" si="11"/>
        <v>12690</v>
      </c>
      <c r="K142" s="41"/>
    </row>
    <row r="143" spans="2:11" s="5" customFormat="1" ht="16.5" customHeight="1">
      <c r="B143" s="84"/>
      <c r="C143" s="91" t="s">
        <v>179</v>
      </c>
      <c r="D143" s="91"/>
      <c r="E143" s="55">
        <v>10850</v>
      </c>
      <c r="F143" s="55">
        <v>10850</v>
      </c>
      <c r="G143" s="30">
        <f t="shared" si="8"/>
        <v>2170</v>
      </c>
      <c r="H143" s="30">
        <f t="shared" si="9"/>
        <v>2170</v>
      </c>
      <c r="I143" s="31">
        <f t="shared" si="10"/>
        <v>13020</v>
      </c>
      <c r="J143" s="31">
        <f t="shared" si="11"/>
        <v>13020</v>
      </c>
      <c r="K143" s="41"/>
    </row>
    <row r="144" spans="2:11" s="5" customFormat="1" ht="16.5" customHeight="1">
      <c r="B144" s="84"/>
      <c r="C144" s="83" t="s">
        <v>236</v>
      </c>
      <c r="D144" s="83"/>
      <c r="E144" s="55">
        <v>12250</v>
      </c>
      <c r="F144" s="55">
        <v>12250</v>
      </c>
      <c r="G144" s="30">
        <f t="shared" si="8"/>
        <v>2450</v>
      </c>
      <c r="H144" s="30">
        <f t="shared" si="9"/>
        <v>2450</v>
      </c>
      <c r="I144" s="31">
        <f t="shared" si="10"/>
        <v>14700</v>
      </c>
      <c r="J144" s="31">
        <f t="shared" si="11"/>
        <v>14700</v>
      </c>
      <c r="K144" s="41"/>
    </row>
    <row r="145" spans="2:11" s="5" customFormat="1" ht="12.75" customHeight="1">
      <c r="B145" s="84" t="s">
        <v>107</v>
      </c>
      <c r="C145" s="83" t="s">
        <v>236</v>
      </c>
      <c r="D145" s="83"/>
      <c r="E145" s="55">
        <v>41666.67</v>
      </c>
      <c r="F145" s="55">
        <v>41666.67</v>
      </c>
      <c r="G145" s="30">
        <f t="shared" si="8"/>
        <v>8333.3300000000017</v>
      </c>
      <c r="H145" s="30">
        <f t="shared" si="9"/>
        <v>8333.3300000000017</v>
      </c>
      <c r="I145" s="31">
        <v>50000</v>
      </c>
      <c r="J145" s="31">
        <v>50000</v>
      </c>
      <c r="K145" s="41"/>
    </row>
    <row r="146" spans="2:11" s="5" customFormat="1" ht="12.75" customHeight="1">
      <c r="B146" s="84"/>
      <c r="C146" s="91" t="s">
        <v>180</v>
      </c>
      <c r="D146" s="91"/>
      <c r="E146" s="55">
        <v>43333.33</v>
      </c>
      <c r="F146" s="55">
        <v>43333.33</v>
      </c>
      <c r="G146" s="30">
        <f t="shared" si="8"/>
        <v>8666.6659999999974</v>
      </c>
      <c r="H146" s="30">
        <f t="shared" si="9"/>
        <v>8666.6659999999974</v>
      </c>
      <c r="I146" s="31">
        <f t="shared" si="10"/>
        <v>51999.995999999999</v>
      </c>
      <c r="J146" s="31">
        <f t="shared" si="11"/>
        <v>51999.995999999999</v>
      </c>
      <c r="K146" s="41"/>
    </row>
    <row r="147" spans="2:11" s="5" customFormat="1" ht="12.75" customHeight="1">
      <c r="B147" s="84"/>
      <c r="C147" s="83" t="s">
        <v>237</v>
      </c>
      <c r="D147" s="83"/>
      <c r="E147" s="55">
        <v>44083.33</v>
      </c>
      <c r="F147" s="55">
        <v>44083.33</v>
      </c>
      <c r="G147" s="30">
        <f t="shared" si="8"/>
        <v>8816.6659999999974</v>
      </c>
      <c r="H147" s="30">
        <f t="shared" si="9"/>
        <v>8816.6659999999974</v>
      </c>
      <c r="I147" s="31">
        <f t="shared" si="10"/>
        <v>52899.995999999999</v>
      </c>
      <c r="J147" s="31">
        <f t="shared" si="11"/>
        <v>52899.995999999999</v>
      </c>
      <c r="K147" s="41"/>
    </row>
    <row r="148" spans="2:11" s="5" customFormat="1" ht="14.25" customHeight="1">
      <c r="B148" s="84" t="s">
        <v>108</v>
      </c>
      <c r="C148" s="91" t="s">
        <v>181</v>
      </c>
      <c r="D148" s="91"/>
      <c r="E148" s="55">
        <v>6250</v>
      </c>
      <c r="F148" s="55">
        <v>6250</v>
      </c>
      <c r="G148" s="30">
        <f t="shared" si="8"/>
        <v>1250</v>
      </c>
      <c r="H148" s="30">
        <f t="shared" si="9"/>
        <v>1250</v>
      </c>
      <c r="I148" s="31">
        <f t="shared" si="10"/>
        <v>7500</v>
      </c>
      <c r="J148" s="31">
        <f t="shared" si="11"/>
        <v>7500</v>
      </c>
      <c r="K148" s="41"/>
    </row>
    <row r="149" spans="2:11" s="5" customFormat="1" ht="14.25" customHeight="1">
      <c r="B149" s="84"/>
      <c r="C149" s="91" t="s">
        <v>179</v>
      </c>
      <c r="D149" s="91"/>
      <c r="E149" s="55">
        <v>7000</v>
      </c>
      <c r="F149" s="55">
        <v>7000</v>
      </c>
      <c r="G149" s="30">
        <f t="shared" si="8"/>
        <v>1400</v>
      </c>
      <c r="H149" s="30">
        <f t="shared" si="9"/>
        <v>1400</v>
      </c>
      <c r="I149" s="31">
        <f t="shared" si="10"/>
        <v>8400</v>
      </c>
      <c r="J149" s="31">
        <f t="shared" si="11"/>
        <v>8400</v>
      </c>
      <c r="K149" s="41"/>
    </row>
    <row r="150" spans="2:11" s="5" customFormat="1" ht="14.25" customHeight="1">
      <c r="B150" s="84"/>
      <c r="C150" s="83" t="s">
        <v>236</v>
      </c>
      <c r="D150" s="83"/>
      <c r="E150" s="55">
        <v>7500</v>
      </c>
      <c r="F150" s="55">
        <v>7500</v>
      </c>
      <c r="G150" s="30">
        <f t="shared" si="8"/>
        <v>1500</v>
      </c>
      <c r="H150" s="30">
        <f t="shared" si="9"/>
        <v>1500</v>
      </c>
      <c r="I150" s="31">
        <f t="shared" si="10"/>
        <v>9000</v>
      </c>
      <c r="J150" s="31">
        <f t="shared" si="11"/>
        <v>9000</v>
      </c>
      <c r="K150" s="41"/>
    </row>
    <row r="151" spans="2:11" s="5" customFormat="1" ht="39.75" customHeight="1">
      <c r="B151" s="58" t="s">
        <v>110</v>
      </c>
      <c r="C151" s="83" t="s">
        <v>185</v>
      </c>
      <c r="D151" s="83"/>
      <c r="E151" s="55" t="s">
        <v>185</v>
      </c>
      <c r="F151" s="55" t="s">
        <v>185</v>
      </c>
      <c r="G151" s="55" t="s">
        <v>185</v>
      </c>
      <c r="H151" s="55" t="s">
        <v>185</v>
      </c>
      <c r="I151" s="55" t="s">
        <v>185</v>
      </c>
      <c r="J151" s="55" t="s">
        <v>185</v>
      </c>
      <c r="K151" s="41"/>
    </row>
    <row r="152" spans="2:11" s="5" customFormat="1" ht="15" customHeight="1">
      <c r="B152" s="84" t="s">
        <v>111</v>
      </c>
      <c r="C152" s="91" t="s">
        <v>181</v>
      </c>
      <c r="D152" s="91"/>
      <c r="E152" s="55">
        <v>28250</v>
      </c>
      <c r="F152" s="55">
        <v>28250</v>
      </c>
      <c r="G152" s="30">
        <f t="shared" si="8"/>
        <v>5650</v>
      </c>
      <c r="H152" s="30">
        <f t="shared" si="9"/>
        <v>5650</v>
      </c>
      <c r="I152" s="31">
        <f t="shared" si="10"/>
        <v>33900</v>
      </c>
      <c r="J152" s="31">
        <f t="shared" si="11"/>
        <v>33900</v>
      </c>
      <c r="K152" s="41"/>
    </row>
    <row r="153" spans="2:11" s="5" customFormat="1" ht="15" customHeight="1">
      <c r="B153" s="84"/>
      <c r="C153" s="91" t="s">
        <v>180</v>
      </c>
      <c r="D153" s="91"/>
      <c r="E153" s="55">
        <v>28333.33</v>
      </c>
      <c r="F153" s="55">
        <v>28333.33</v>
      </c>
      <c r="G153" s="30">
        <f t="shared" si="8"/>
        <v>5666.6659999999974</v>
      </c>
      <c r="H153" s="30">
        <f t="shared" si="9"/>
        <v>5666.6659999999974</v>
      </c>
      <c r="I153" s="31">
        <f t="shared" si="10"/>
        <v>33999.995999999999</v>
      </c>
      <c r="J153" s="31">
        <f t="shared" si="11"/>
        <v>33999.995999999999</v>
      </c>
      <c r="K153" s="41"/>
    </row>
    <row r="154" spans="2:11" s="5" customFormat="1" ht="15" customHeight="1">
      <c r="B154" s="84"/>
      <c r="C154" s="91" t="s">
        <v>182</v>
      </c>
      <c r="D154" s="91"/>
      <c r="E154" s="55">
        <v>33250</v>
      </c>
      <c r="F154" s="55">
        <v>33250</v>
      </c>
      <c r="G154" s="30">
        <f t="shared" si="8"/>
        <v>6650</v>
      </c>
      <c r="H154" s="30">
        <f t="shared" si="9"/>
        <v>6650</v>
      </c>
      <c r="I154" s="31">
        <f t="shared" si="10"/>
        <v>39900</v>
      </c>
      <c r="J154" s="31">
        <f t="shared" si="11"/>
        <v>39900</v>
      </c>
      <c r="K154" s="41"/>
    </row>
    <row r="155" spans="2:11" s="5" customFormat="1" ht="15" customHeight="1">
      <c r="B155" s="84"/>
      <c r="C155" s="83" t="s">
        <v>236</v>
      </c>
      <c r="D155" s="83"/>
      <c r="E155" s="55">
        <v>35000</v>
      </c>
      <c r="F155" s="55">
        <v>35000</v>
      </c>
      <c r="G155" s="30">
        <f t="shared" si="8"/>
        <v>7000</v>
      </c>
      <c r="H155" s="30">
        <f t="shared" si="9"/>
        <v>7000</v>
      </c>
      <c r="I155" s="31">
        <f t="shared" si="10"/>
        <v>42000</v>
      </c>
      <c r="J155" s="31">
        <f t="shared" si="11"/>
        <v>42000</v>
      </c>
      <c r="K155" s="41"/>
    </row>
    <row r="156" spans="2:11" s="5" customFormat="1" ht="15" customHeight="1">
      <c r="B156" s="84"/>
      <c r="C156" s="91" t="s">
        <v>183</v>
      </c>
      <c r="D156" s="91"/>
      <c r="E156" s="55">
        <v>72116.67</v>
      </c>
      <c r="F156" s="55">
        <v>72116.67</v>
      </c>
      <c r="G156" s="30">
        <f t="shared" si="8"/>
        <v>14423.334000000003</v>
      </c>
      <c r="H156" s="30">
        <f t="shared" si="9"/>
        <v>14423.334000000003</v>
      </c>
      <c r="I156" s="31">
        <f t="shared" si="10"/>
        <v>86540.004000000001</v>
      </c>
      <c r="J156" s="31">
        <f t="shared" si="11"/>
        <v>86540.004000000001</v>
      </c>
      <c r="K156" s="41"/>
    </row>
    <row r="157" spans="2:11" s="5" customFormat="1" ht="40.5" customHeight="1">
      <c r="B157" s="58" t="s">
        <v>112</v>
      </c>
      <c r="C157" s="83" t="s">
        <v>185</v>
      </c>
      <c r="D157" s="83"/>
      <c r="E157" s="55" t="s">
        <v>185</v>
      </c>
      <c r="F157" s="55" t="s">
        <v>185</v>
      </c>
      <c r="G157" s="55" t="s">
        <v>185</v>
      </c>
      <c r="H157" s="55" t="s">
        <v>185</v>
      </c>
      <c r="I157" s="55" t="s">
        <v>185</v>
      </c>
      <c r="J157" s="55" t="s">
        <v>185</v>
      </c>
      <c r="K157" s="41"/>
    </row>
    <row r="158" spans="2:11" s="5" customFormat="1" ht="19.5" customHeight="1">
      <c r="B158" s="84" t="s">
        <v>113</v>
      </c>
      <c r="C158" s="91" t="s">
        <v>178</v>
      </c>
      <c r="D158" s="91"/>
      <c r="E158" s="55">
        <v>630000</v>
      </c>
      <c r="F158" s="55">
        <v>630000</v>
      </c>
      <c r="G158" s="30">
        <f t="shared" si="8"/>
        <v>126000</v>
      </c>
      <c r="H158" s="30">
        <f t="shared" si="9"/>
        <v>126000</v>
      </c>
      <c r="I158" s="31">
        <f t="shared" si="10"/>
        <v>756000</v>
      </c>
      <c r="J158" s="31">
        <f t="shared" si="11"/>
        <v>756000</v>
      </c>
      <c r="K158" s="41"/>
    </row>
    <row r="159" spans="2:11" s="5" customFormat="1" ht="19.5" customHeight="1">
      <c r="B159" s="84"/>
      <c r="C159" s="83" t="s">
        <v>239</v>
      </c>
      <c r="D159" s="83"/>
      <c r="E159" s="55">
        <v>640500</v>
      </c>
      <c r="F159" s="55">
        <v>640500</v>
      </c>
      <c r="G159" s="30">
        <f t="shared" si="8"/>
        <v>128100</v>
      </c>
      <c r="H159" s="30">
        <f t="shared" si="9"/>
        <v>128100</v>
      </c>
      <c r="I159" s="31">
        <f t="shared" si="10"/>
        <v>768600</v>
      </c>
      <c r="J159" s="31">
        <f t="shared" si="11"/>
        <v>768600</v>
      </c>
      <c r="K159" s="41"/>
    </row>
    <row r="160" spans="2:11" s="5" customFormat="1" ht="36.75" customHeight="1">
      <c r="B160" s="58" t="s">
        <v>114</v>
      </c>
      <c r="C160" s="83" t="s">
        <v>239</v>
      </c>
      <c r="D160" s="83"/>
      <c r="E160" s="55">
        <v>6458.33</v>
      </c>
      <c r="F160" s="55">
        <v>6458.33</v>
      </c>
      <c r="G160" s="30">
        <f t="shared" si="8"/>
        <v>1291.67</v>
      </c>
      <c r="H160" s="30">
        <f t="shared" si="9"/>
        <v>1291.67</v>
      </c>
      <c r="I160" s="31">
        <v>7750</v>
      </c>
      <c r="J160" s="31">
        <v>7750</v>
      </c>
      <c r="K160" s="41"/>
    </row>
    <row r="161" spans="2:11" s="5" customFormat="1" ht="19.5" customHeight="1">
      <c r="B161" s="84" t="s">
        <v>115</v>
      </c>
      <c r="C161" s="91" t="s">
        <v>182</v>
      </c>
      <c r="D161" s="91"/>
      <c r="E161" s="55">
        <v>114000</v>
      </c>
      <c r="F161" s="55">
        <v>114000</v>
      </c>
      <c r="G161" s="30">
        <f t="shared" si="8"/>
        <v>22800</v>
      </c>
      <c r="H161" s="30">
        <f t="shared" si="9"/>
        <v>22800</v>
      </c>
      <c r="I161" s="31">
        <f t="shared" si="10"/>
        <v>136800</v>
      </c>
      <c r="J161" s="31">
        <f t="shared" si="11"/>
        <v>136800</v>
      </c>
      <c r="K161" s="41"/>
    </row>
    <row r="162" spans="2:11" s="5" customFormat="1" ht="19.5" customHeight="1">
      <c r="B162" s="84"/>
      <c r="C162" s="91" t="s">
        <v>181</v>
      </c>
      <c r="D162" s="91"/>
      <c r="E162" s="55">
        <v>140500</v>
      </c>
      <c r="F162" s="55">
        <v>140500</v>
      </c>
      <c r="G162" s="30">
        <f t="shared" si="8"/>
        <v>28100</v>
      </c>
      <c r="H162" s="30">
        <f t="shared" si="9"/>
        <v>28100</v>
      </c>
      <c r="I162" s="31">
        <f t="shared" si="10"/>
        <v>168600</v>
      </c>
      <c r="J162" s="31">
        <f t="shared" si="11"/>
        <v>168600</v>
      </c>
      <c r="K162" s="41"/>
    </row>
    <row r="163" spans="2:11" s="5" customFormat="1" ht="37.5" customHeight="1">
      <c r="B163" s="58" t="s">
        <v>116</v>
      </c>
      <c r="C163" s="83" t="s">
        <v>185</v>
      </c>
      <c r="D163" s="83"/>
      <c r="E163" s="55" t="s">
        <v>185</v>
      </c>
      <c r="F163" s="55" t="s">
        <v>185</v>
      </c>
      <c r="G163" s="55" t="s">
        <v>185</v>
      </c>
      <c r="H163" s="55" t="s">
        <v>185</v>
      </c>
      <c r="I163" s="55" t="s">
        <v>185</v>
      </c>
      <c r="J163" s="55" t="s">
        <v>185</v>
      </c>
      <c r="K163" s="41"/>
    </row>
    <row r="164" spans="2:11" s="5" customFormat="1" ht="12.75" customHeight="1">
      <c r="B164" s="84" t="s">
        <v>117</v>
      </c>
      <c r="C164" s="83" t="s">
        <v>237</v>
      </c>
      <c r="D164" s="83"/>
      <c r="E164" s="55">
        <v>71754.67</v>
      </c>
      <c r="F164" s="55">
        <v>71754.67</v>
      </c>
      <c r="G164" s="30">
        <f t="shared" si="8"/>
        <v>14350.930000000008</v>
      </c>
      <c r="H164" s="30">
        <f t="shared" si="9"/>
        <v>14350.930000000008</v>
      </c>
      <c r="I164" s="31">
        <v>86105.600000000006</v>
      </c>
      <c r="J164" s="31">
        <v>86105.600000000006</v>
      </c>
      <c r="K164" s="41"/>
    </row>
    <row r="165" spans="2:11" s="5" customFormat="1" ht="12.75" customHeight="1">
      <c r="B165" s="84"/>
      <c r="C165" s="91" t="s">
        <v>183</v>
      </c>
      <c r="D165" s="91"/>
      <c r="E165" s="55">
        <v>72314.67</v>
      </c>
      <c r="F165" s="55">
        <v>72314.67</v>
      </c>
      <c r="G165" s="30">
        <f t="shared" si="8"/>
        <v>14462.934000000008</v>
      </c>
      <c r="H165" s="30">
        <f t="shared" si="9"/>
        <v>14462.934000000008</v>
      </c>
      <c r="I165" s="31">
        <f t="shared" si="10"/>
        <v>86777.604000000007</v>
      </c>
      <c r="J165" s="31">
        <f t="shared" si="11"/>
        <v>86777.604000000007</v>
      </c>
      <c r="K165" s="41"/>
    </row>
    <row r="166" spans="2:11" s="5" customFormat="1" ht="12.75" customHeight="1">
      <c r="B166" s="84"/>
      <c r="C166" s="91" t="s">
        <v>178</v>
      </c>
      <c r="D166" s="91"/>
      <c r="E166" s="55">
        <v>75133.33</v>
      </c>
      <c r="F166" s="55">
        <v>75133.33</v>
      </c>
      <c r="G166" s="30">
        <f t="shared" si="8"/>
        <v>15026.665999999997</v>
      </c>
      <c r="H166" s="30">
        <f t="shared" si="9"/>
        <v>15026.665999999997</v>
      </c>
      <c r="I166" s="31">
        <f t="shared" si="10"/>
        <v>90159.995999999999</v>
      </c>
      <c r="J166" s="31">
        <f t="shared" si="11"/>
        <v>90159.995999999999</v>
      </c>
      <c r="K166" s="41"/>
    </row>
    <row r="167" spans="2:11" s="5" customFormat="1" ht="18" customHeight="1">
      <c r="B167" s="84" t="s">
        <v>118</v>
      </c>
      <c r="C167" s="91" t="s">
        <v>177</v>
      </c>
      <c r="D167" s="91"/>
      <c r="E167" s="55">
        <v>11250</v>
      </c>
      <c r="F167" s="55">
        <v>11250</v>
      </c>
      <c r="G167" s="30">
        <f t="shared" si="8"/>
        <v>2250</v>
      </c>
      <c r="H167" s="30">
        <f t="shared" si="9"/>
        <v>2250</v>
      </c>
      <c r="I167" s="31">
        <f t="shared" si="10"/>
        <v>13500</v>
      </c>
      <c r="J167" s="31">
        <f t="shared" si="11"/>
        <v>13500</v>
      </c>
      <c r="K167" s="41"/>
    </row>
    <row r="168" spans="2:11" s="5" customFormat="1" ht="18" customHeight="1">
      <c r="B168" s="84"/>
      <c r="C168" s="83" t="s">
        <v>237</v>
      </c>
      <c r="D168" s="83"/>
      <c r="E168" s="55">
        <v>12400</v>
      </c>
      <c r="F168" s="55">
        <v>12400</v>
      </c>
      <c r="G168" s="30">
        <f t="shared" si="8"/>
        <v>2480</v>
      </c>
      <c r="H168" s="30">
        <f t="shared" si="9"/>
        <v>2480</v>
      </c>
      <c r="I168" s="31">
        <f t="shared" si="10"/>
        <v>14880</v>
      </c>
      <c r="J168" s="31">
        <f t="shared" si="11"/>
        <v>14880</v>
      </c>
      <c r="K168" s="41"/>
    </row>
    <row r="169" spans="2:11" s="5" customFormat="1" ht="37.5" customHeight="1">
      <c r="B169" s="58" t="s">
        <v>119</v>
      </c>
      <c r="C169" s="83" t="s">
        <v>237</v>
      </c>
      <c r="D169" s="83"/>
      <c r="E169" s="55">
        <v>52483.33</v>
      </c>
      <c r="F169" s="55">
        <v>52483.33</v>
      </c>
      <c r="G169" s="30">
        <f t="shared" si="8"/>
        <v>10496.669999999998</v>
      </c>
      <c r="H169" s="30">
        <f t="shared" si="9"/>
        <v>10496.669999999998</v>
      </c>
      <c r="I169" s="31">
        <v>62980</v>
      </c>
      <c r="J169" s="31">
        <v>62980</v>
      </c>
      <c r="K169" s="41"/>
    </row>
    <row r="170" spans="2:11" s="5" customFormat="1" ht="37.5" customHeight="1">
      <c r="B170" s="58" t="s">
        <v>120</v>
      </c>
      <c r="C170" s="91" t="s">
        <v>179</v>
      </c>
      <c r="D170" s="91"/>
      <c r="E170" s="55">
        <v>15000</v>
      </c>
      <c r="F170" s="55">
        <v>15000</v>
      </c>
      <c r="G170" s="30">
        <f t="shared" si="8"/>
        <v>3000</v>
      </c>
      <c r="H170" s="30">
        <f t="shared" si="9"/>
        <v>3000</v>
      </c>
      <c r="I170" s="31">
        <f t="shared" si="10"/>
        <v>18000</v>
      </c>
      <c r="J170" s="31">
        <f t="shared" si="11"/>
        <v>18000</v>
      </c>
      <c r="K170" s="41"/>
    </row>
    <row r="171" spans="2:11" s="5" customFormat="1" ht="14.25" customHeight="1">
      <c r="B171" s="84" t="s">
        <v>121</v>
      </c>
      <c r="C171" s="91" t="s">
        <v>183</v>
      </c>
      <c r="D171" s="91"/>
      <c r="E171" s="55">
        <v>1357500</v>
      </c>
      <c r="F171" s="55">
        <v>1357500</v>
      </c>
      <c r="G171" s="30">
        <f t="shared" si="8"/>
        <v>271500</v>
      </c>
      <c r="H171" s="30">
        <f t="shared" si="9"/>
        <v>271500</v>
      </c>
      <c r="I171" s="31">
        <f t="shared" si="10"/>
        <v>1629000</v>
      </c>
      <c r="J171" s="31">
        <f t="shared" si="11"/>
        <v>1629000</v>
      </c>
      <c r="K171" s="41"/>
    </row>
    <row r="172" spans="2:11" s="5" customFormat="1" ht="14.25" customHeight="1">
      <c r="B172" s="84"/>
      <c r="C172" s="91" t="s">
        <v>182</v>
      </c>
      <c r="D172" s="91"/>
      <c r="E172" s="55">
        <v>1374875</v>
      </c>
      <c r="F172" s="55">
        <v>1374875</v>
      </c>
      <c r="G172" s="30">
        <f t="shared" si="8"/>
        <v>274975</v>
      </c>
      <c r="H172" s="30">
        <f t="shared" si="9"/>
        <v>274975</v>
      </c>
      <c r="I172" s="31">
        <f t="shared" si="10"/>
        <v>1649850</v>
      </c>
      <c r="J172" s="31">
        <f t="shared" si="11"/>
        <v>1649850</v>
      </c>
      <c r="K172" s="41"/>
    </row>
    <row r="173" spans="2:11" s="5" customFormat="1" ht="14.25" customHeight="1">
      <c r="B173" s="84"/>
      <c r="C173" s="91" t="s">
        <v>178</v>
      </c>
      <c r="D173" s="91"/>
      <c r="E173" s="55">
        <v>1425000</v>
      </c>
      <c r="F173" s="55">
        <v>1425000</v>
      </c>
      <c r="G173" s="30">
        <f t="shared" si="8"/>
        <v>285000</v>
      </c>
      <c r="H173" s="30">
        <f t="shared" si="9"/>
        <v>285000</v>
      </c>
      <c r="I173" s="31">
        <f t="shared" si="10"/>
        <v>1710000</v>
      </c>
      <c r="J173" s="31">
        <f t="shared" si="11"/>
        <v>1710000</v>
      </c>
      <c r="K173" s="41"/>
    </row>
    <row r="174" spans="2:11" s="5" customFormat="1" ht="20.25" customHeight="1">
      <c r="B174" s="84" t="s">
        <v>122</v>
      </c>
      <c r="C174" s="91" t="s">
        <v>183</v>
      </c>
      <c r="D174" s="91"/>
      <c r="E174" s="55">
        <v>2350000</v>
      </c>
      <c r="F174" s="55">
        <v>2350000</v>
      </c>
      <c r="G174" s="30">
        <f t="shared" si="8"/>
        <v>470000</v>
      </c>
      <c r="H174" s="30">
        <f t="shared" si="9"/>
        <v>470000</v>
      </c>
      <c r="I174" s="31">
        <f t="shared" si="10"/>
        <v>2820000</v>
      </c>
      <c r="J174" s="31">
        <f t="shared" si="11"/>
        <v>2820000</v>
      </c>
      <c r="K174" s="41"/>
    </row>
    <row r="175" spans="2:11" s="5" customFormat="1" ht="20.25" customHeight="1">
      <c r="B175" s="84"/>
      <c r="C175" s="91" t="s">
        <v>238</v>
      </c>
      <c r="D175" s="91"/>
      <c r="E175" s="55">
        <v>2400000</v>
      </c>
      <c r="F175" s="55">
        <v>2400000</v>
      </c>
      <c r="G175" s="30">
        <f t="shared" si="8"/>
        <v>480000</v>
      </c>
      <c r="H175" s="30">
        <f t="shared" si="9"/>
        <v>480000</v>
      </c>
      <c r="I175" s="31">
        <f t="shared" si="10"/>
        <v>2880000</v>
      </c>
      <c r="J175" s="31">
        <f t="shared" si="11"/>
        <v>2880000</v>
      </c>
      <c r="K175" s="41"/>
    </row>
    <row r="176" spans="2:11" s="5" customFormat="1" ht="21.75" customHeight="1">
      <c r="B176" s="84" t="s">
        <v>123</v>
      </c>
      <c r="C176" s="91" t="s">
        <v>179</v>
      </c>
      <c r="D176" s="91"/>
      <c r="E176" s="55">
        <v>2475</v>
      </c>
      <c r="F176" s="55">
        <v>2475</v>
      </c>
      <c r="G176" s="30">
        <f t="shared" si="8"/>
        <v>495</v>
      </c>
      <c r="H176" s="30">
        <f t="shared" si="9"/>
        <v>495</v>
      </c>
      <c r="I176" s="31">
        <f t="shared" si="10"/>
        <v>2970</v>
      </c>
      <c r="J176" s="31">
        <f t="shared" si="11"/>
        <v>2970</v>
      </c>
      <c r="K176" s="41"/>
    </row>
    <row r="177" spans="2:11" s="5" customFormat="1" ht="21.75" customHeight="1">
      <c r="B177" s="84"/>
      <c r="C177" s="91" t="s">
        <v>181</v>
      </c>
      <c r="D177" s="91"/>
      <c r="E177" s="55">
        <v>3450</v>
      </c>
      <c r="F177" s="55">
        <v>3450</v>
      </c>
      <c r="G177" s="30">
        <f t="shared" si="8"/>
        <v>690</v>
      </c>
      <c r="H177" s="30">
        <f t="shared" si="9"/>
        <v>690</v>
      </c>
      <c r="I177" s="31">
        <f t="shared" si="10"/>
        <v>4140</v>
      </c>
      <c r="J177" s="31">
        <f t="shared" si="11"/>
        <v>4140</v>
      </c>
      <c r="K177" s="41"/>
    </row>
    <row r="178" spans="2:11" s="5" customFormat="1" ht="39.75" customHeight="1">
      <c r="B178" s="58" t="s">
        <v>124</v>
      </c>
      <c r="C178" s="91" t="s">
        <v>181</v>
      </c>
      <c r="D178" s="91"/>
      <c r="E178" s="55">
        <v>23160</v>
      </c>
      <c r="F178" s="55">
        <v>23160</v>
      </c>
      <c r="G178" s="30">
        <f t="shared" si="8"/>
        <v>4632</v>
      </c>
      <c r="H178" s="30">
        <f t="shared" si="9"/>
        <v>4632</v>
      </c>
      <c r="I178" s="31">
        <f t="shared" si="10"/>
        <v>27792</v>
      </c>
      <c r="J178" s="31">
        <f t="shared" si="11"/>
        <v>27792</v>
      </c>
      <c r="K178" s="41"/>
    </row>
    <row r="179" spans="2:11" s="5" customFormat="1" ht="36" customHeight="1">
      <c r="B179" s="58" t="s">
        <v>125</v>
      </c>
      <c r="C179" s="91" t="s">
        <v>177</v>
      </c>
      <c r="D179" s="91"/>
      <c r="E179" s="55">
        <v>510</v>
      </c>
      <c r="F179" s="55">
        <v>510</v>
      </c>
      <c r="G179" s="30">
        <f t="shared" ref="G179:G242" si="12">SUM(I179-E179)</f>
        <v>102</v>
      </c>
      <c r="H179" s="30">
        <f t="shared" ref="H179:H242" si="13">SUM(J179-F179)</f>
        <v>102</v>
      </c>
      <c r="I179" s="31">
        <f t="shared" ref="I179:I242" si="14">E179*12/10</f>
        <v>612</v>
      </c>
      <c r="J179" s="31">
        <f t="shared" ref="J179:J242" si="15">F179*12/10</f>
        <v>612</v>
      </c>
      <c r="K179" s="41"/>
    </row>
    <row r="180" spans="2:11" s="5" customFormat="1" ht="36" customHeight="1">
      <c r="B180" s="58" t="s">
        <v>126</v>
      </c>
      <c r="C180" s="83" t="s">
        <v>185</v>
      </c>
      <c r="D180" s="83"/>
      <c r="E180" s="55" t="s">
        <v>185</v>
      </c>
      <c r="F180" s="55" t="s">
        <v>185</v>
      </c>
      <c r="G180" s="55" t="s">
        <v>185</v>
      </c>
      <c r="H180" s="55" t="s">
        <v>185</v>
      </c>
      <c r="I180" s="55" t="s">
        <v>185</v>
      </c>
      <c r="J180" s="55" t="s">
        <v>185</v>
      </c>
      <c r="K180" s="41"/>
    </row>
    <row r="181" spans="2:11" s="5" customFormat="1" ht="36" customHeight="1">
      <c r="B181" s="58" t="s">
        <v>127</v>
      </c>
      <c r="C181" s="91" t="s">
        <v>235</v>
      </c>
      <c r="D181" s="91"/>
      <c r="E181" s="55">
        <v>5500</v>
      </c>
      <c r="F181" s="55">
        <v>5500</v>
      </c>
      <c r="G181" s="30">
        <f t="shared" si="12"/>
        <v>1100</v>
      </c>
      <c r="H181" s="30">
        <f t="shared" si="13"/>
        <v>1100</v>
      </c>
      <c r="I181" s="31">
        <f t="shared" si="14"/>
        <v>6600</v>
      </c>
      <c r="J181" s="31">
        <f t="shared" si="15"/>
        <v>6600</v>
      </c>
      <c r="K181" s="41"/>
    </row>
    <row r="182" spans="2:11" s="5" customFormat="1" ht="13.5" customHeight="1">
      <c r="B182" s="84" t="s">
        <v>128</v>
      </c>
      <c r="C182" s="91" t="s">
        <v>181</v>
      </c>
      <c r="D182" s="91"/>
      <c r="E182" s="55">
        <v>9200</v>
      </c>
      <c r="F182" s="55">
        <v>9200</v>
      </c>
      <c r="G182" s="30">
        <f t="shared" si="12"/>
        <v>1840</v>
      </c>
      <c r="H182" s="30">
        <f t="shared" si="13"/>
        <v>1840</v>
      </c>
      <c r="I182" s="31">
        <f t="shared" si="14"/>
        <v>11040</v>
      </c>
      <c r="J182" s="31">
        <f t="shared" si="15"/>
        <v>11040</v>
      </c>
      <c r="K182" s="41"/>
    </row>
    <row r="183" spans="2:11" s="5" customFormat="1" ht="13.5" customHeight="1">
      <c r="B183" s="84"/>
      <c r="C183" s="91" t="s">
        <v>182</v>
      </c>
      <c r="D183" s="91"/>
      <c r="E183" s="55">
        <v>294000</v>
      </c>
      <c r="F183" s="55">
        <v>294000</v>
      </c>
      <c r="G183" s="30">
        <f t="shared" si="12"/>
        <v>58800</v>
      </c>
      <c r="H183" s="30">
        <f t="shared" si="13"/>
        <v>58800</v>
      </c>
      <c r="I183" s="31">
        <f t="shared" si="14"/>
        <v>352800</v>
      </c>
      <c r="J183" s="31">
        <f t="shared" si="15"/>
        <v>352800</v>
      </c>
      <c r="K183" s="41"/>
    </row>
    <row r="184" spans="2:11" s="5" customFormat="1" ht="13.5" customHeight="1">
      <c r="B184" s="84"/>
      <c r="C184" s="91" t="s">
        <v>183</v>
      </c>
      <c r="D184" s="91"/>
      <c r="E184" s="55">
        <v>300470</v>
      </c>
      <c r="F184" s="55">
        <v>300470</v>
      </c>
      <c r="G184" s="30">
        <f t="shared" si="12"/>
        <v>60094</v>
      </c>
      <c r="H184" s="30">
        <f t="shared" si="13"/>
        <v>60094</v>
      </c>
      <c r="I184" s="31">
        <f t="shared" si="14"/>
        <v>360564</v>
      </c>
      <c r="J184" s="31">
        <f t="shared" si="15"/>
        <v>360564</v>
      </c>
      <c r="K184" s="41"/>
    </row>
    <row r="185" spans="2:11" s="5" customFormat="1" ht="13.5" customHeight="1">
      <c r="B185" s="84" t="s">
        <v>129</v>
      </c>
      <c r="C185" s="91" t="s">
        <v>182</v>
      </c>
      <c r="D185" s="91"/>
      <c r="E185" s="55">
        <v>54166.67</v>
      </c>
      <c r="F185" s="55">
        <v>54166.67</v>
      </c>
      <c r="G185" s="30">
        <f t="shared" si="12"/>
        <v>10833.330000000002</v>
      </c>
      <c r="H185" s="30">
        <f t="shared" si="13"/>
        <v>10833.330000000002</v>
      </c>
      <c r="I185" s="31">
        <v>65000</v>
      </c>
      <c r="J185" s="31">
        <v>65000</v>
      </c>
      <c r="K185" s="41"/>
    </row>
    <row r="186" spans="2:11" s="5" customFormat="1" ht="13.5" customHeight="1">
      <c r="B186" s="84"/>
      <c r="C186" s="91" t="s">
        <v>178</v>
      </c>
      <c r="D186" s="91"/>
      <c r="E186" s="55">
        <v>72500</v>
      </c>
      <c r="F186" s="55">
        <v>72500</v>
      </c>
      <c r="G186" s="30">
        <f t="shared" si="12"/>
        <v>14500</v>
      </c>
      <c r="H186" s="30">
        <f t="shared" si="13"/>
        <v>14500</v>
      </c>
      <c r="I186" s="31">
        <f t="shared" si="14"/>
        <v>87000</v>
      </c>
      <c r="J186" s="31">
        <f t="shared" si="15"/>
        <v>87000</v>
      </c>
      <c r="K186" s="41"/>
    </row>
    <row r="187" spans="2:11" s="5" customFormat="1" ht="13.5" customHeight="1">
      <c r="B187" s="84"/>
      <c r="C187" s="91" t="s">
        <v>183</v>
      </c>
      <c r="D187" s="91"/>
      <c r="E187" s="55">
        <v>73141.67</v>
      </c>
      <c r="F187" s="55">
        <v>73141.67</v>
      </c>
      <c r="G187" s="30">
        <f t="shared" si="12"/>
        <v>14628.334000000003</v>
      </c>
      <c r="H187" s="30">
        <f t="shared" si="13"/>
        <v>14628.334000000003</v>
      </c>
      <c r="I187" s="31">
        <f t="shared" si="14"/>
        <v>87770.004000000001</v>
      </c>
      <c r="J187" s="31">
        <f t="shared" si="15"/>
        <v>87770.004000000001</v>
      </c>
      <c r="K187" s="41"/>
    </row>
    <row r="188" spans="2:11" s="5" customFormat="1" ht="34.5" customHeight="1">
      <c r="B188" s="58" t="s">
        <v>130</v>
      </c>
      <c r="C188" s="83" t="s">
        <v>185</v>
      </c>
      <c r="D188" s="83"/>
      <c r="E188" s="55" t="s">
        <v>185</v>
      </c>
      <c r="F188" s="55" t="s">
        <v>185</v>
      </c>
      <c r="G188" s="55" t="s">
        <v>185</v>
      </c>
      <c r="H188" s="55" t="s">
        <v>185</v>
      </c>
      <c r="I188" s="55" t="s">
        <v>185</v>
      </c>
      <c r="J188" s="55" t="s">
        <v>185</v>
      </c>
      <c r="K188" s="41"/>
    </row>
    <row r="189" spans="2:11" s="5" customFormat="1" ht="34.5" customHeight="1">
      <c r="B189" s="58" t="s">
        <v>131</v>
      </c>
      <c r="C189" s="91" t="s">
        <v>238</v>
      </c>
      <c r="D189" s="91"/>
      <c r="E189" s="55">
        <v>17280000</v>
      </c>
      <c r="F189" s="55">
        <v>17280000</v>
      </c>
      <c r="G189" s="30"/>
      <c r="H189" s="30"/>
      <c r="I189" s="55">
        <v>17280000</v>
      </c>
      <c r="J189" s="55">
        <v>17280000</v>
      </c>
      <c r="K189" s="41"/>
    </row>
    <row r="190" spans="2:11" s="5" customFormat="1" ht="34.5" customHeight="1">
      <c r="B190" s="58" t="s">
        <v>132</v>
      </c>
      <c r="C190" s="91" t="s">
        <v>181</v>
      </c>
      <c r="D190" s="91"/>
      <c r="E190" s="55">
        <v>54625</v>
      </c>
      <c r="F190" s="55">
        <v>54625</v>
      </c>
      <c r="G190" s="30">
        <f t="shared" si="12"/>
        <v>10925</v>
      </c>
      <c r="H190" s="30">
        <f t="shared" si="13"/>
        <v>10925</v>
      </c>
      <c r="I190" s="31">
        <f t="shared" si="14"/>
        <v>65550</v>
      </c>
      <c r="J190" s="31">
        <f t="shared" si="15"/>
        <v>65550</v>
      </c>
      <c r="K190" s="41"/>
    </row>
    <row r="191" spans="2:11" s="5" customFormat="1" ht="17.25" customHeight="1">
      <c r="B191" s="84" t="s">
        <v>133</v>
      </c>
      <c r="C191" s="91" t="s">
        <v>177</v>
      </c>
      <c r="D191" s="91"/>
      <c r="E191" s="55">
        <v>25000</v>
      </c>
      <c r="F191" s="55">
        <v>25000</v>
      </c>
      <c r="G191" s="30">
        <f t="shared" si="12"/>
        <v>5000</v>
      </c>
      <c r="H191" s="30">
        <f t="shared" si="13"/>
        <v>5000</v>
      </c>
      <c r="I191" s="31">
        <f t="shared" si="14"/>
        <v>30000</v>
      </c>
      <c r="J191" s="31">
        <f t="shared" si="15"/>
        <v>30000</v>
      </c>
      <c r="K191" s="41"/>
    </row>
    <row r="192" spans="2:11" s="5" customFormat="1" ht="17.25" customHeight="1">
      <c r="B192" s="84"/>
      <c r="C192" s="91" t="s">
        <v>178</v>
      </c>
      <c r="D192" s="91"/>
      <c r="E192" s="55">
        <v>32000</v>
      </c>
      <c r="F192" s="55">
        <v>32000</v>
      </c>
      <c r="G192" s="30">
        <f t="shared" si="12"/>
        <v>6400</v>
      </c>
      <c r="H192" s="30">
        <f t="shared" si="13"/>
        <v>6400</v>
      </c>
      <c r="I192" s="31">
        <f t="shared" si="14"/>
        <v>38400</v>
      </c>
      <c r="J192" s="31">
        <f t="shared" si="15"/>
        <v>38400</v>
      </c>
      <c r="K192" s="41"/>
    </row>
    <row r="193" spans="2:11" s="5" customFormat="1" ht="17.25" customHeight="1">
      <c r="B193" s="84"/>
      <c r="C193" s="91" t="s">
        <v>183</v>
      </c>
      <c r="D193" s="91"/>
      <c r="E193" s="55">
        <v>70000</v>
      </c>
      <c r="F193" s="55">
        <v>70000</v>
      </c>
      <c r="G193" s="30">
        <f t="shared" si="12"/>
        <v>14000</v>
      </c>
      <c r="H193" s="30">
        <f t="shared" si="13"/>
        <v>14000</v>
      </c>
      <c r="I193" s="31">
        <f t="shared" si="14"/>
        <v>84000</v>
      </c>
      <c r="J193" s="31">
        <f t="shared" si="15"/>
        <v>84000</v>
      </c>
      <c r="K193" s="41"/>
    </row>
    <row r="194" spans="2:11" s="5" customFormat="1" ht="17.25" customHeight="1">
      <c r="B194" s="84" t="s">
        <v>134</v>
      </c>
      <c r="C194" s="91" t="s">
        <v>182</v>
      </c>
      <c r="D194" s="91"/>
      <c r="E194" s="55">
        <v>192708.33</v>
      </c>
      <c r="F194" s="55">
        <v>192708.33</v>
      </c>
      <c r="G194" s="30">
        <f t="shared" si="12"/>
        <v>38541.670000000013</v>
      </c>
      <c r="H194" s="30">
        <f t="shared" si="13"/>
        <v>38541.670000000013</v>
      </c>
      <c r="I194" s="31">
        <v>231250</v>
      </c>
      <c r="J194" s="31">
        <v>231250</v>
      </c>
      <c r="K194" s="41"/>
    </row>
    <row r="195" spans="2:11" s="5" customFormat="1" ht="17.25" customHeight="1">
      <c r="B195" s="84"/>
      <c r="C195" s="91" t="s">
        <v>178</v>
      </c>
      <c r="D195" s="91"/>
      <c r="E195" s="55">
        <v>202083.33</v>
      </c>
      <c r="F195" s="55">
        <v>202083.33</v>
      </c>
      <c r="G195" s="30">
        <f t="shared" si="12"/>
        <v>40416.665999999997</v>
      </c>
      <c r="H195" s="30">
        <f t="shared" si="13"/>
        <v>40416.665999999997</v>
      </c>
      <c r="I195" s="31">
        <f t="shared" si="14"/>
        <v>242499.99599999998</v>
      </c>
      <c r="J195" s="31">
        <f t="shared" si="15"/>
        <v>242499.99599999998</v>
      </c>
      <c r="K195" s="41"/>
    </row>
    <row r="196" spans="2:11" s="5" customFormat="1" ht="17.25" customHeight="1">
      <c r="B196" s="84" t="s">
        <v>135</v>
      </c>
      <c r="C196" s="91" t="s">
        <v>182</v>
      </c>
      <c r="D196" s="91"/>
      <c r="E196" s="55">
        <v>355000</v>
      </c>
      <c r="F196" s="55">
        <v>355000</v>
      </c>
      <c r="G196" s="30">
        <f t="shared" si="12"/>
        <v>71000</v>
      </c>
      <c r="H196" s="30">
        <f t="shared" si="13"/>
        <v>71000</v>
      </c>
      <c r="I196" s="31">
        <f t="shared" si="14"/>
        <v>426000</v>
      </c>
      <c r="J196" s="31">
        <f t="shared" si="15"/>
        <v>426000</v>
      </c>
      <c r="K196" s="41"/>
    </row>
    <row r="197" spans="2:11" s="5" customFormat="1" ht="17.25" customHeight="1">
      <c r="B197" s="84"/>
      <c r="C197" s="91" t="s">
        <v>181</v>
      </c>
      <c r="D197" s="91"/>
      <c r="E197" s="55">
        <v>378000</v>
      </c>
      <c r="F197" s="55">
        <v>378000</v>
      </c>
      <c r="G197" s="30">
        <f t="shared" si="12"/>
        <v>75600</v>
      </c>
      <c r="H197" s="30">
        <f t="shared" si="13"/>
        <v>75600</v>
      </c>
      <c r="I197" s="31">
        <f t="shared" si="14"/>
        <v>453600</v>
      </c>
      <c r="J197" s="31">
        <f t="shared" si="15"/>
        <v>453600</v>
      </c>
      <c r="K197" s="41"/>
    </row>
    <row r="198" spans="2:11" s="5" customFormat="1" ht="17.25" customHeight="1">
      <c r="B198" s="84"/>
      <c r="C198" s="91" t="s">
        <v>183</v>
      </c>
      <c r="D198" s="91"/>
      <c r="E198" s="55">
        <v>827200</v>
      </c>
      <c r="F198" s="55">
        <v>827200</v>
      </c>
      <c r="G198" s="30">
        <f t="shared" si="12"/>
        <v>165440</v>
      </c>
      <c r="H198" s="30">
        <f t="shared" si="13"/>
        <v>165440</v>
      </c>
      <c r="I198" s="31">
        <f t="shared" si="14"/>
        <v>992640</v>
      </c>
      <c r="J198" s="31">
        <f t="shared" si="15"/>
        <v>992640</v>
      </c>
      <c r="K198" s="41"/>
    </row>
    <row r="199" spans="2:11" s="5" customFormat="1" ht="17.25" customHeight="1">
      <c r="B199" s="84" t="s">
        <v>136</v>
      </c>
      <c r="C199" s="91" t="s">
        <v>182</v>
      </c>
      <c r="D199" s="91"/>
      <c r="E199" s="55">
        <v>37150</v>
      </c>
      <c r="F199" s="55">
        <v>37150</v>
      </c>
      <c r="G199" s="30">
        <f t="shared" si="12"/>
        <v>7430</v>
      </c>
      <c r="H199" s="30">
        <f t="shared" si="13"/>
        <v>7430</v>
      </c>
      <c r="I199" s="31">
        <f t="shared" si="14"/>
        <v>44580</v>
      </c>
      <c r="J199" s="31">
        <f t="shared" si="15"/>
        <v>44580</v>
      </c>
      <c r="K199" s="41"/>
    </row>
    <row r="200" spans="2:11" s="5" customFormat="1" ht="17.25" customHeight="1">
      <c r="B200" s="84"/>
      <c r="C200" s="91" t="s">
        <v>181</v>
      </c>
      <c r="D200" s="91"/>
      <c r="E200" s="55">
        <v>37166.67</v>
      </c>
      <c r="F200" s="55">
        <v>37166.67</v>
      </c>
      <c r="G200" s="30">
        <f t="shared" si="12"/>
        <v>7433.3340000000026</v>
      </c>
      <c r="H200" s="30">
        <f t="shared" si="13"/>
        <v>7433.3340000000026</v>
      </c>
      <c r="I200" s="31">
        <f t="shared" si="14"/>
        <v>44600.004000000001</v>
      </c>
      <c r="J200" s="31">
        <f t="shared" si="15"/>
        <v>44600.004000000001</v>
      </c>
      <c r="K200" s="41"/>
    </row>
    <row r="201" spans="2:11" s="5" customFormat="1" ht="17.25" customHeight="1">
      <c r="B201" s="84" t="s">
        <v>137</v>
      </c>
      <c r="C201" s="91" t="s">
        <v>184</v>
      </c>
      <c r="D201" s="91"/>
      <c r="E201" s="55">
        <v>13000</v>
      </c>
      <c r="F201" s="55">
        <v>13000</v>
      </c>
      <c r="G201" s="30">
        <f t="shared" si="12"/>
        <v>2600</v>
      </c>
      <c r="H201" s="30">
        <f t="shared" si="13"/>
        <v>2600</v>
      </c>
      <c r="I201" s="31">
        <f t="shared" si="14"/>
        <v>15600</v>
      </c>
      <c r="J201" s="31">
        <f t="shared" si="15"/>
        <v>15600</v>
      </c>
      <c r="K201" s="41"/>
    </row>
    <row r="202" spans="2:11" s="5" customFormat="1" ht="17.25" customHeight="1">
      <c r="B202" s="84"/>
      <c r="C202" s="91" t="s">
        <v>182</v>
      </c>
      <c r="D202" s="91"/>
      <c r="E202" s="55">
        <v>14300</v>
      </c>
      <c r="F202" s="55">
        <v>14300</v>
      </c>
      <c r="G202" s="30">
        <f t="shared" si="12"/>
        <v>2860</v>
      </c>
      <c r="H202" s="30">
        <f t="shared" si="13"/>
        <v>2860</v>
      </c>
      <c r="I202" s="31">
        <f t="shared" si="14"/>
        <v>17160</v>
      </c>
      <c r="J202" s="31">
        <f t="shared" si="15"/>
        <v>17160</v>
      </c>
      <c r="K202" s="41"/>
    </row>
    <row r="203" spans="2:11" s="5" customFormat="1" ht="17.25" customHeight="1">
      <c r="B203" s="84" t="s">
        <v>138</v>
      </c>
      <c r="C203" s="91" t="s">
        <v>182</v>
      </c>
      <c r="D203" s="91"/>
      <c r="E203" s="55">
        <v>146316.67000000001</v>
      </c>
      <c r="F203" s="55">
        <v>146316.67000000001</v>
      </c>
      <c r="G203" s="30">
        <f t="shared" si="12"/>
        <v>29263.329999999987</v>
      </c>
      <c r="H203" s="30">
        <f t="shared" si="13"/>
        <v>29263.329999999987</v>
      </c>
      <c r="I203" s="31">
        <v>175580</v>
      </c>
      <c r="J203" s="31">
        <v>175580</v>
      </c>
      <c r="K203" s="41"/>
    </row>
    <row r="204" spans="2:11" s="5" customFormat="1" ht="17.25" customHeight="1">
      <c r="B204" s="84"/>
      <c r="C204" s="91" t="s">
        <v>184</v>
      </c>
      <c r="D204" s="91"/>
      <c r="E204" s="55">
        <v>200000</v>
      </c>
      <c r="F204" s="55">
        <v>200000</v>
      </c>
      <c r="G204" s="30">
        <f t="shared" si="12"/>
        <v>40000</v>
      </c>
      <c r="H204" s="30">
        <f t="shared" si="13"/>
        <v>40000</v>
      </c>
      <c r="I204" s="31">
        <f t="shared" si="14"/>
        <v>240000</v>
      </c>
      <c r="J204" s="31">
        <f t="shared" si="15"/>
        <v>240000</v>
      </c>
      <c r="K204" s="41"/>
    </row>
    <row r="205" spans="2:11" s="5" customFormat="1" ht="17.25" customHeight="1">
      <c r="B205" s="84"/>
      <c r="C205" s="91" t="s">
        <v>238</v>
      </c>
      <c r="D205" s="91"/>
      <c r="E205" s="55">
        <v>250000</v>
      </c>
      <c r="F205" s="55">
        <v>250000</v>
      </c>
      <c r="G205" s="30">
        <f t="shared" si="12"/>
        <v>50000</v>
      </c>
      <c r="H205" s="30">
        <f t="shared" si="13"/>
        <v>50000</v>
      </c>
      <c r="I205" s="31">
        <f t="shared" si="14"/>
        <v>300000</v>
      </c>
      <c r="J205" s="31">
        <f t="shared" si="15"/>
        <v>300000</v>
      </c>
      <c r="K205" s="41"/>
    </row>
    <row r="206" spans="2:11" s="5" customFormat="1" ht="17.25" customHeight="1">
      <c r="B206" s="84"/>
      <c r="C206" s="91" t="s">
        <v>181</v>
      </c>
      <c r="D206" s="91"/>
      <c r="E206" s="55">
        <v>304166.65999999997</v>
      </c>
      <c r="F206" s="55">
        <v>304166.65999999997</v>
      </c>
      <c r="G206" s="30">
        <f t="shared" si="12"/>
        <v>60833.331999999995</v>
      </c>
      <c r="H206" s="30">
        <f t="shared" si="13"/>
        <v>60833.331999999995</v>
      </c>
      <c r="I206" s="31">
        <f t="shared" si="14"/>
        <v>364999.99199999997</v>
      </c>
      <c r="J206" s="31">
        <f t="shared" si="15"/>
        <v>364999.99199999997</v>
      </c>
      <c r="K206" s="41"/>
    </row>
    <row r="207" spans="2:11" s="5" customFormat="1" ht="17.25" customHeight="1">
      <c r="B207" s="84" t="s">
        <v>139</v>
      </c>
      <c r="C207" s="91" t="s">
        <v>238</v>
      </c>
      <c r="D207" s="91"/>
      <c r="E207" s="55">
        <v>768000</v>
      </c>
      <c r="F207" s="55">
        <v>768000</v>
      </c>
      <c r="G207" s="30">
        <f t="shared" si="12"/>
        <v>153600</v>
      </c>
      <c r="H207" s="30">
        <f t="shared" si="13"/>
        <v>153600</v>
      </c>
      <c r="I207" s="31">
        <f t="shared" si="14"/>
        <v>921600</v>
      </c>
      <c r="J207" s="31">
        <f t="shared" si="15"/>
        <v>921600</v>
      </c>
      <c r="K207" s="41"/>
    </row>
    <row r="208" spans="2:11" s="5" customFormat="1" ht="17.25" customHeight="1">
      <c r="B208" s="84"/>
      <c r="C208" s="91" t="s">
        <v>178</v>
      </c>
      <c r="D208" s="91"/>
      <c r="E208" s="55">
        <v>930000</v>
      </c>
      <c r="F208" s="55">
        <v>930000</v>
      </c>
      <c r="G208" s="30">
        <f t="shared" si="12"/>
        <v>186000</v>
      </c>
      <c r="H208" s="30">
        <f t="shared" si="13"/>
        <v>186000</v>
      </c>
      <c r="I208" s="31">
        <f t="shared" si="14"/>
        <v>1116000</v>
      </c>
      <c r="J208" s="31">
        <f t="shared" si="15"/>
        <v>1116000</v>
      </c>
      <c r="K208" s="41"/>
    </row>
    <row r="209" spans="2:11" s="5" customFormat="1" ht="17.25" customHeight="1">
      <c r="B209" s="84" t="s">
        <v>140</v>
      </c>
      <c r="C209" s="91" t="s">
        <v>184</v>
      </c>
      <c r="D209" s="91"/>
      <c r="E209" s="55">
        <v>1200000</v>
      </c>
      <c r="F209" s="55">
        <v>1200000</v>
      </c>
      <c r="G209" s="30">
        <f t="shared" si="12"/>
        <v>240000</v>
      </c>
      <c r="H209" s="30">
        <f t="shared" si="13"/>
        <v>240000</v>
      </c>
      <c r="I209" s="31">
        <f t="shared" si="14"/>
        <v>1440000</v>
      </c>
      <c r="J209" s="31">
        <f t="shared" si="15"/>
        <v>1440000</v>
      </c>
      <c r="K209" s="41"/>
    </row>
    <row r="210" spans="2:11" s="5" customFormat="1" ht="20.25" customHeight="1">
      <c r="B210" s="84"/>
      <c r="C210" s="91" t="s">
        <v>182</v>
      </c>
      <c r="D210" s="91"/>
      <c r="E210" s="55">
        <v>1547500</v>
      </c>
      <c r="F210" s="55">
        <v>1547500</v>
      </c>
      <c r="G210" s="30">
        <f t="shared" si="12"/>
        <v>309500</v>
      </c>
      <c r="H210" s="30">
        <f t="shared" si="13"/>
        <v>309500</v>
      </c>
      <c r="I210" s="31">
        <f t="shared" si="14"/>
        <v>1857000</v>
      </c>
      <c r="J210" s="31">
        <f t="shared" si="15"/>
        <v>1857000</v>
      </c>
      <c r="K210" s="41"/>
    </row>
    <row r="211" spans="2:11" s="5" customFormat="1" ht="12.75" customHeight="1">
      <c r="B211" s="84" t="s">
        <v>141</v>
      </c>
      <c r="C211" s="91" t="s">
        <v>182</v>
      </c>
      <c r="D211" s="91"/>
      <c r="E211" s="55">
        <v>58000</v>
      </c>
      <c r="F211" s="55">
        <v>58000</v>
      </c>
      <c r="G211" s="30">
        <f t="shared" si="12"/>
        <v>11600</v>
      </c>
      <c r="H211" s="30">
        <f t="shared" si="13"/>
        <v>11600</v>
      </c>
      <c r="I211" s="31">
        <f t="shared" si="14"/>
        <v>69600</v>
      </c>
      <c r="J211" s="31">
        <f t="shared" si="15"/>
        <v>69600</v>
      </c>
      <c r="K211" s="41"/>
    </row>
    <row r="212" spans="2:11" s="5" customFormat="1" ht="12.75" customHeight="1">
      <c r="B212" s="84"/>
      <c r="C212" s="91" t="s">
        <v>183</v>
      </c>
      <c r="D212" s="91"/>
      <c r="E212" s="55">
        <v>58125</v>
      </c>
      <c r="F212" s="55">
        <v>58125</v>
      </c>
      <c r="G212" s="30">
        <f t="shared" si="12"/>
        <v>11625</v>
      </c>
      <c r="H212" s="30">
        <f t="shared" si="13"/>
        <v>11625</v>
      </c>
      <c r="I212" s="31">
        <f t="shared" si="14"/>
        <v>69750</v>
      </c>
      <c r="J212" s="31">
        <f t="shared" si="15"/>
        <v>69750</v>
      </c>
      <c r="K212" s="41"/>
    </row>
    <row r="213" spans="2:11" s="5" customFormat="1" ht="12.75" customHeight="1">
      <c r="B213" s="84"/>
      <c r="C213" s="91" t="s">
        <v>178</v>
      </c>
      <c r="D213" s="91"/>
      <c r="E213" s="55">
        <v>58750</v>
      </c>
      <c r="F213" s="55">
        <v>58750</v>
      </c>
      <c r="G213" s="30">
        <f t="shared" si="12"/>
        <v>11750</v>
      </c>
      <c r="H213" s="30">
        <f t="shared" si="13"/>
        <v>11750</v>
      </c>
      <c r="I213" s="31">
        <f t="shared" si="14"/>
        <v>70500</v>
      </c>
      <c r="J213" s="31">
        <f t="shared" si="15"/>
        <v>70500</v>
      </c>
      <c r="K213" s="41"/>
    </row>
    <row r="214" spans="2:11" s="5" customFormat="1" ht="38.25" customHeight="1">
      <c r="B214" s="58" t="s">
        <v>142</v>
      </c>
      <c r="C214" s="91" t="s">
        <v>178</v>
      </c>
      <c r="D214" s="91"/>
      <c r="E214" s="55">
        <v>75000</v>
      </c>
      <c r="F214" s="55">
        <v>75000</v>
      </c>
      <c r="G214" s="30">
        <f t="shared" si="12"/>
        <v>15000</v>
      </c>
      <c r="H214" s="30">
        <f t="shared" si="13"/>
        <v>15000</v>
      </c>
      <c r="I214" s="31">
        <f t="shared" si="14"/>
        <v>90000</v>
      </c>
      <c r="J214" s="31">
        <f t="shared" si="15"/>
        <v>90000</v>
      </c>
      <c r="K214" s="41"/>
    </row>
    <row r="215" spans="2:11" s="5" customFormat="1" ht="15" customHeight="1">
      <c r="B215" s="84" t="s">
        <v>143</v>
      </c>
      <c r="C215" s="91" t="s">
        <v>181</v>
      </c>
      <c r="D215" s="91"/>
      <c r="E215" s="55">
        <v>7666.67</v>
      </c>
      <c r="F215" s="55">
        <v>7666.67</v>
      </c>
      <c r="G215" s="30">
        <f t="shared" si="12"/>
        <v>1533.33</v>
      </c>
      <c r="H215" s="30">
        <f t="shared" si="13"/>
        <v>1533.33</v>
      </c>
      <c r="I215" s="31">
        <v>9200</v>
      </c>
      <c r="J215" s="31">
        <v>9200</v>
      </c>
      <c r="K215" s="41"/>
    </row>
    <row r="216" spans="2:11" s="5" customFormat="1" ht="15" customHeight="1">
      <c r="B216" s="84"/>
      <c r="C216" s="91" t="s">
        <v>178</v>
      </c>
      <c r="D216" s="91"/>
      <c r="E216" s="55">
        <v>9833.33</v>
      </c>
      <c r="F216" s="55">
        <v>9833.33</v>
      </c>
      <c r="G216" s="30">
        <f t="shared" si="12"/>
        <v>1966.6659999999993</v>
      </c>
      <c r="H216" s="30">
        <f t="shared" si="13"/>
        <v>1966.6659999999993</v>
      </c>
      <c r="I216" s="31">
        <f t="shared" si="14"/>
        <v>11799.995999999999</v>
      </c>
      <c r="J216" s="31">
        <f t="shared" si="15"/>
        <v>11799.995999999999</v>
      </c>
      <c r="K216" s="41"/>
    </row>
    <row r="217" spans="2:11" s="5" customFormat="1" ht="15" customHeight="1">
      <c r="B217" s="84"/>
      <c r="C217" s="91" t="s">
        <v>183</v>
      </c>
      <c r="D217" s="91"/>
      <c r="E217" s="55">
        <v>55133.33</v>
      </c>
      <c r="F217" s="55">
        <v>55133.33</v>
      </c>
      <c r="G217" s="30">
        <f t="shared" si="12"/>
        <v>11026.665999999997</v>
      </c>
      <c r="H217" s="30">
        <f t="shared" si="13"/>
        <v>11026.665999999997</v>
      </c>
      <c r="I217" s="31">
        <f t="shared" si="14"/>
        <v>66159.995999999999</v>
      </c>
      <c r="J217" s="31">
        <f t="shared" si="15"/>
        <v>66159.995999999999</v>
      </c>
      <c r="K217" s="41"/>
    </row>
    <row r="218" spans="2:11" s="5" customFormat="1" ht="38.25" customHeight="1">
      <c r="B218" s="58" t="s">
        <v>144</v>
      </c>
      <c r="C218" s="83" t="s">
        <v>185</v>
      </c>
      <c r="D218" s="83"/>
      <c r="E218" s="55" t="s">
        <v>185</v>
      </c>
      <c r="F218" s="55" t="s">
        <v>185</v>
      </c>
      <c r="G218" s="55" t="s">
        <v>185</v>
      </c>
      <c r="H218" s="55" t="s">
        <v>185</v>
      </c>
      <c r="I218" s="55" t="s">
        <v>185</v>
      </c>
      <c r="J218" s="55" t="s">
        <v>185</v>
      </c>
      <c r="K218" s="41"/>
    </row>
    <row r="219" spans="2:11" s="5" customFormat="1" ht="18.75" customHeight="1">
      <c r="B219" s="84" t="s">
        <v>145</v>
      </c>
      <c r="C219" s="91" t="s">
        <v>182</v>
      </c>
      <c r="D219" s="91"/>
      <c r="E219" s="55">
        <v>344975</v>
      </c>
      <c r="F219" s="55">
        <v>344975</v>
      </c>
      <c r="G219" s="30">
        <f t="shared" si="12"/>
        <v>68995</v>
      </c>
      <c r="H219" s="30">
        <f t="shared" si="13"/>
        <v>68995</v>
      </c>
      <c r="I219" s="31">
        <f t="shared" si="14"/>
        <v>413970</v>
      </c>
      <c r="J219" s="31">
        <f t="shared" si="15"/>
        <v>413970</v>
      </c>
      <c r="K219" s="41"/>
    </row>
    <row r="220" spans="2:11" s="5" customFormat="1" ht="18.75" customHeight="1">
      <c r="B220" s="84"/>
      <c r="C220" s="91" t="s">
        <v>178</v>
      </c>
      <c r="D220" s="91"/>
      <c r="E220" s="55">
        <v>462500</v>
      </c>
      <c r="F220" s="55">
        <v>462500</v>
      </c>
      <c r="G220" s="30">
        <f t="shared" si="12"/>
        <v>92500</v>
      </c>
      <c r="H220" s="30">
        <f t="shared" si="13"/>
        <v>92500</v>
      </c>
      <c r="I220" s="31">
        <f t="shared" si="14"/>
        <v>555000</v>
      </c>
      <c r="J220" s="31">
        <f t="shared" si="15"/>
        <v>555000</v>
      </c>
      <c r="K220" s="41"/>
    </row>
    <row r="221" spans="2:11" s="5" customFormat="1" ht="12.75" customHeight="1">
      <c r="B221" s="84" t="s">
        <v>146</v>
      </c>
      <c r="C221" s="91" t="s">
        <v>182</v>
      </c>
      <c r="D221" s="91"/>
      <c r="E221" s="55">
        <v>690000</v>
      </c>
      <c r="F221" s="55">
        <v>690000</v>
      </c>
      <c r="G221" s="30">
        <f t="shared" si="12"/>
        <v>138000</v>
      </c>
      <c r="H221" s="30">
        <f t="shared" si="13"/>
        <v>138000</v>
      </c>
      <c r="I221" s="31">
        <f t="shared" si="14"/>
        <v>828000</v>
      </c>
      <c r="J221" s="31">
        <f t="shared" si="15"/>
        <v>828000</v>
      </c>
      <c r="K221" s="41"/>
    </row>
    <row r="222" spans="2:11" s="5" customFormat="1" ht="12.75" customHeight="1">
      <c r="B222" s="84"/>
      <c r="C222" s="91" t="s">
        <v>178</v>
      </c>
      <c r="D222" s="91"/>
      <c r="E222" s="55">
        <v>1250000</v>
      </c>
      <c r="F222" s="55">
        <v>1250000</v>
      </c>
      <c r="G222" s="30">
        <f t="shared" si="12"/>
        <v>250000</v>
      </c>
      <c r="H222" s="30">
        <f t="shared" si="13"/>
        <v>250000</v>
      </c>
      <c r="I222" s="31">
        <f t="shared" si="14"/>
        <v>1500000</v>
      </c>
      <c r="J222" s="31">
        <f t="shared" si="15"/>
        <v>1500000</v>
      </c>
      <c r="K222" s="41"/>
    </row>
    <row r="223" spans="2:11" s="5" customFormat="1" ht="12.75" customHeight="1">
      <c r="B223" s="84"/>
      <c r="C223" s="91" t="s">
        <v>183</v>
      </c>
      <c r="D223" s="91"/>
      <c r="E223" s="55">
        <v>1272230</v>
      </c>
      <c r="F223" s="55">
        <v>1272230</v>
      </c>
      <c r="G223" s="30">
        <f t="shared" si="12"/>
        <v>254446</v>
      </c>
      <c r="H223" s="30">
        <f t="shared" si="13"/>
        <v>254446</v>
      </c>
      <c r="I223" s="31">
        <f t="shared" si="14"/>
        <v>1526676</v>
      </c>
      <c r="J223" s="31">
        <f t="shared" si="15"/>
        <v>1526676</v>
      </c>
      <c r="K223" s="41"/>
    </row>
    <row r="224" spans="2:11" s="5" customFormat="1" ht="15.75" customHeight="1">
      <c r="B224" s="84" t="s">
        <v>147</v>
      </c>
      <c r="C224" s="91" t="s">
        <v>177</v>
      </c>
      <c r="D224" s="91"/>
      <c r="E224" s="55">
        <v>30600</v>
      </c>
      <c r="F224" s="55">
        <v>30600</v>
      </c>
      <c r="G224" s="30">
        <f t="shared" si="12"/>
        <v>6120</v>
      </c>
      <c r="H224" s="30">
        <f t="shared" si="13"/>
        <v>6120</v>
      </c>
      <c r="I224" s="31">
        <f t="shared" si="14"/>
        <v>36720</v>
      </c>
      <c r="J224" s="31">
        <f t="shared" si="15"/>
        <v>36720</v>
      </c>
      <c r="K224" s="41"/>
    </row>
    <row r="225" spans="2:11" s="5" customFormat="1" ht="15.75" customHeight="1">
      <c r="B225" s="84"/>
      <c r="C225" s="91" t="s">
        <v>181</v>
      </c>
      <c r="D225" s="91"/>
      <c r="E225" s="55">
        <v>31233.33</v>
      </c>
      <c r="F225" s="55">
        <v>31233.33</v>
      </c>
      <c r="G225" s="30">
        <f t="shared" si="12"/>
        <v>6246.6659999999974</v>
      </c>
      <c r="H225" s="30">
        <f t="shared" si="13"/>
        <v>6246.6659999999974</v>
      </c>
      <c r="I225" s="31">
        <f t="shared" si="14"/>
        <v>37479.995999999999</v>
      </c>
      <c r="J225" s="31">
        <f t="shared" si="15"/>
        <v>37479.995999999999</v>
      </c>
      <c r="K225" s="41"/>
    </row>
    <row r="226" spans="2:11" s="5" customFormat="1" ht="15.75" customHeight="1">
      <c r="B226" s="84"/>
      <c r="C226" s="91" t="s">
        <v>183</v>
      </c>
      <c r="D226" s="91"/>
      <c r="E226" s="55">
        <v>53700</v>
      </c>
      <c r="F226" s="55">
        <v>53700</v>
      </c>
      <c r="G226" s="30">
        <f t="shared" si="12"/>
        <v>10740</v>
      </c>
      <c r="H226" s="30">
        <f t="shared" si="13"/>
        <v>10740</v>
      </c>
      <c r="I226" s="31">
        <f t="shared" si="14"/>
        <v>64440</v>
      </c>
      <c r="J226" s="31">
        <f t="shared" si="15"/>
        <v>64440</v>
      </c>
      <c r="K226" s="41"/>
    </row>
    <row r="227" spans="2:11" s="5" customFormat="1" ht="21.75" customHeight="1">
      <c r="B227" s="84" t="s">
        <v>148</v>
      </c>
      <c r="C227" s="91" t="s">
        <v>181</v>
      </c>
      <c r="D227" s="91"/>
      <c r="E227" s="55">
        <v>23425</v>
      </c>
      <c r="F227" s="55">
        <v>23425</v>
      </c>
      <c r="G227" s="30">
        <f t="shared" si="12"/>
        <v>4685</v>
      </c>
      <c r="H227" s="30">
        <f t="shared" si="13"/>
        <v>4685</v>
      </c>
      <c r="I227" s="31">
        <f t="shared" si="14"/>
        <v>28110</v>
      </c>
      <c r="J227" s="31">
        <f t="shared" si="15"/>
        <v>28110</v>
      </c>
      <c r="K227" s="41"/>
    </row>
    <row r="228" spans="2:11" s="5" customFormat="1" ht="21.75" customHeight="1">
      <c r="B228" s="84"/>
      <c r="C228" s="91" t="s">
        <v>179</v>
      </c>
      <c r="D228" s="91"/>
      <c r="E228" s="55">
        <v>24250</v>
      </c>
      <c r="F228" s="55">
        <v>24250</v>
      </c>
      <c r="G228" s="30">
        <f t="shared" si="12"/>
        <v>4850</v>
      </c>
      <c r="H228" s="30">
        <f t="shared" si="13"/>
        <v>4850</v>
      </c>
      <c r="I228" s="31">
        <f t="shared" si="14"/>
        <v>29100</v>
      </c>
      <c r="J228" s="31">
        <f t="shared" si="15"/>
        <v>29100</v>
      </c>
      <c r="K228" s="41"/>
    </row>
    <row r="229" spans="2:11" s="5" customFormat="1" ht="36" customHeight="1">
      <c r="B229" s="58" t="s">
        <v>149</v>
      </c>
      <c r="C229" s="91" t="s">
        <v>178</v>
      </c>
      <c r="D229" s="91"/>
      <c r="E229" s="55">
        <v>9833.33</v>
      </c>
      <c r="F229" s="55">
        <v>9833.33</v>
      </c>
      <c r="G229" s="30">
        <f t="shared" si="12"/>
        <v>1966.67</v>
      </c>
      <c r="H229" s="30">
        <f t="shared" si="13"/>
        <v>1966.67</v>
      </c>
      <c r="I229" s="31">
        <v>11800</v>
      </c>
      <c r="J229" s="31">
        <v>11800</v>
      </c>
      <c r="K229" s="41"/>
    </row>
    <row r="230" spans="2:11" s="5" customFormat="1" ht="39" customHeight="1">
      <c r="B230" s="58" t="s">
        <v>150</v>
      </c>
      <c r="C230" s="91" t="s">
        <v>181</v>
      </c>
      <c r="D230" s="91"/>
      <c r="E230" s="55">
        <v>260416.67</v>
      </c>
      <c r="F230" s="55">
        <v>260416.67</v>
      </c>
      <c r="G230" s="30">
        <f t="shared" si="12"/>
        <v>52083.334000000003</v>
      </c>
      <c r="H230" s="30">
        <f t="shared" si="13"/>
        <v>52083.334000000003</v>
      </c>
      <c r="I230" s="31">
        <f t="shared" si="14"/>
        <v>312500.00400000002</v>
      </c>
      <c r="J230" s="31">
        <f t="shared" si="15"/>
        <v>312500.00400000002</v>
      </c>
      <c r="K230" s="41"/>
    </row>
    <row r="231" spans="2:11" s="5" customFormat="1" ht="20.25" customHeight="1">
      <c r="B231" s="84" t="s">
        <v>151</v>
      </c>
      <c r="C231" s="91" t="s">
        <v>235</v>
      </c>
      <c r="D231" s="91"/>
      <c r="E231" s="55">
        <v>780000</v>
      </c>
      <c r="F231" s="55">
        <v>780000</v>
      </c>
      <c r="G231" s="30">
        <f t="shared" si="12"/>
        <v>156000</v>
      </c>
      <c r="H231" s="30">
        <f t="shared" si="13"/>
        <v>156000</v>
      </c>
      <c r="I231" s="31">
        <f t="shared" si="14"/>
        <v>936000</v>
      </c>
      <c r="J231" s="31">
        <f t="shared" si="15"/>
        <v>936000</v>
      </c>
      <c r="K231" s="41"/>
    </row>
    <row r="232" spans="2:11" s="5" customFormat="1" ht="20.25" customHeight="1">
      <c r="B232" s="84"/>
      <c r="C232" s="91" t="s">
        <v>182</v>
      </c>
      <c r="D232" s="136"/>
      <c r="E232" s="55">
        <v>829166.69</v>
      </c>
      <c r="F232" s="55">
        <v>829166.69</v>
      </c>
      <c r="G232" s="30">
        <f t="shared" si="12"/>
        <v>165833.33799999999</v>
      </c>
      <c r="H232" s="30">
        <f t="shared" si="13"/>
        <v>165833.33799999999</v>
      </c>
      <c r="I232" s="31">
        <f t="shared" si="14"/>
        <v>995000.02799999993</v>
      </c>
      <c r="J232" s="31">
        <f t="shared" si="15"/>
        <v>995000.02799999993</v>
      </c>
      <c r="K232" s="41"/>
    </row>
    <row r="233" spans="2:11" s="5" customFormat="1" ht="20.25" customHeight="1">
      <c r="B233" s="84" t="s">
        <v>152</v>
      </c>
      <c r="C233" s="91" t="s">
        <v>183</v>
      </c>
      <c r="D233" s="91"/>
      <c r="E233" s="55">
        <v>4940898.5</v>
      </c>
      <c r="F233" s="55">
        <v>4940898.5</v>
      </c>
      <c r="G233" s="30">
        <f t="shared" si="12"/>
        <v>988179.46</v>
      </c>
      <c r="H233" s="30">
        <f t="shared" si="13"/>
        <v>988179.46</v>
      </c>
      <c r="I233" s="31">
        <v>5929077.96</v>
      </c>
      <c r="J233" s="31">
        <v>5929077.96</v>
      </c>
      <c r="K233" s="41"/>
    </row>
    <row r="234" spans="2:11" s="5" customFormat="1" ht="20.25" customHeight="1">
      <c r="B234" s="84"/>
      <c r="C234" s="91" t="s">
        <v>182</v>
      </c>
      <c r="D234" s="136"/>
      <c r="E234" s="55">
        <v>5273666.5</v>
      </c>
      <c r="F234" s="55">
        <v>5273666.5</v>
      </c>
      <c r="G234" s="59">
        <f t="shared" si="12"/>
        <v>1054733.2999999998</v>
      </c>
      <c r="H234" s="30">
        <f t="shared" si="13"/>
        <v>1054733.2999999998</v>
      </c>
      <c r="I234" s="31">
        <f t="shared" si="14"/>
        <v>6328399.7999999998</v>
      </c>
      <c r="J234" s="31">
        <f t="shared" si="15"/>
        <v>6328399.7999999998</v>
      </c>
      <c r="K234" s="41"/>
    </row>
    <row r="235" spans="2:11" s="5" customFormat="1" ht="35.25" customHeight="1">
      <c r="B235" s="58" t="s">
        <v>153</v>
      </c>
      <c r="C235" s="91" t="s">
        <v>181</v>
      </c>
      <c r="D235" s="136"/>
      <c r="E235" s="55">
        <v>62400</v>
      </c>
      <c r="F235" s="55">
        <v>62400</v>
      </c>
      <c r="G235" s="59">
        <f t="shared" si="12"/>
        <v>12480</v>
      </c>
      <c r="H235" s="30">
        <f t="shared" si="13"/>
        <v>12480</v>
      </c>
      <c r="I235" s="31">
        <f t="shared" si="14"/>
        <v>74880</v>
      </c>
      <c r="J235" s="31">
        <f t="shared" si="15"/>
        <v>74880</v>
      </c>
      <c r="K235" s="41"/>
    </row>
    <row r="236" spans="2:11" s="5" customFormat="1" ht="35.25" customHeight="1">
      <c r="B236" s="58" t="s">
        <v>154</v>
      </c>
      <c r="C236" s="83" t="s">
        <v>185</v>
      </c>
      <c r="D236" s="83"/>
      <c r="E236" s="57" t="s">
        <v>185</v>
      </c>
      <c r="F236" s="57" t="s">
        <v>185</v>
      </c>
      <c r="G236" s="55" t="s">
        <v>185</v>
      </c>
      <c r="H236" s="55" t="s">
        <v>185</v>
      </c>
      <c r="I236" s="55" t="s">
        <v>185</v>
      </c>
      <c r="J236" s="55" t="s">
        <v>185</v>
      </c>
      <c r="K236" s="41"/>
    </row>
    <row r="237" spans="2:11" s="5" customFormat="1" ht="12.75" customHeight="1">
      <c r="B237" s="84" t="s">
        <v>155</v>
      </c>
      <c r="C237" s="91" t="s">
        <v>177</v>
      </c>
      <c r="D237" s="91"/>
      <c r="E237" s="55">
        <v>36666.67</v>
      </c>
      <c r="F237" s="55">
        <v>36666.67</v>
      </c>
      <c r="G237" s="30">
        <f t="shared" si="12"/>
        <v>7333.3340000000026</v>
      </c>
      <c r="H237" s="30">
        <f t="shared" si="13"/>
        <v>7333.3340000000026</v>
      </c>
      <c r="I237" s="31">
        <f t="shared" si="14"/>
        <v>44000.004000000001</v>
      </c>
      <c r="J237" s="31">
        <f t="shared" si="15"/>
        <v>44000.004000000001</v>
      </c>
      <c r="K237" s="41"/>
    </row>
    <row r="238" spans="2:11" s="5" customFormat="1" ht="12.75" customHeight="1">
      <c r="B238" s="84"/>
      <c r="C238" s="91" t="s">
        <v>181</v>
      </c>
      <c r="D238" s="91"/>
      <c r="E238" s="55">
        <v>39333.33</v>
      </c>
      <c r="F238" s="55">
        <v>39333.33</v>
      </c>
      <c r="G238" s="30">
        <f t="shared" si="12"/>
        <v>7866.6659999999974</v>
      </c>
      <c r="H238" s="30">
        <f t="shared" si="13"/>
        <v>7866.6659999999974</v>
      </c>
      <c r="I238" s="31">
        <f t="shared" si="14"/>
        <v>47199.995999999999</v>
      </c>
      <c r="J238" s="31">
        <f t="shared" si="15"/>
        <v>47199.995999999999</v>
      </c>
      <c r="K238" s="41"/>
    </row>
    <row r="239" spans="2:11" s="5" customFormat="1" ht="12.75" customHeight="1">
      <c r="B239" s="84"/>
      <c r="C239" s="91" t="s">
        <v>183</v>
      </c>
      <c r="D239" s="91"/>
      <c r="E239" s="55">
        <v>60866.67</v>
      </c>
      <c r="F239" s="55">
        <v>60866.67</v>
      </c>
      <c r="G239" s="30">
        <f t="shared" si="12"/>
        <v>12173.334000000003</v>
      </c>
      <c r="H239" s="30">
        <f t="shared" si="13"/>
        <v>12173.334000000003</v>
      </c>
      <c r="I239" s="31">
        <f t="shared" si="14"/>
        <v>73040.004000000001</v>
      </c>
      <c r="J239" s="31">
        <f t="shared" si="15"/>
        <v>73040.004000000001</v>
      </c>
      <c r="K239" s="41"/>
    </row>
    <row r="240" spans="2:11" s="5" customFormat="1" ht="37.5" customHeight="1">
      <c r="B240" s="58" t="s">
        <v>156</v>
      </c>
      <c r="C240" s="91" t="s">
        <v>178</v>
      </c>
      <c r="D240" s="91"/>
      <c r="E240" s="55">
        <v>8333.33</v>
      </c>
      <c r="F240" s="55">
        <v>8333.33</v>
      </c>
      <c r="G240" s="30">
        <f t="shared" si="12"/>
        <v>1666.6659999999993</v>
      </c>
      <c r="H240" s="30">
        <f t="shared" si="13"/>
        <v>1666.6659999999993</v>
      </c>
      <c r="I240" s="31">
        <f t="shared" si="14"/>
        <v>9999.9959999999992</v>
      </c>
      <c r="J240" s="31">
        <f t="shared" si="15"/>
        <v>9999.9959999999992</v>
      </c>
      <c r="K240" s="41"/>
    </row>
    <row r="241" spans="2:11" s="5" customFormat="1" ht="37.5" customHeight="1">
      <c r="B241" s="84" t="s">
        <v>157</v>
      </c>
      <c r="C241" s="91" t="s">
        <v>177</v>
      </c>
      <c r="D241" s="91"/>
      <c r="E241" s="55">
        <v>17500</v>
      </c>
      <c r="F241" s="55">
        <v>17500</v>
      </c>
      <c r="G241" s="30">
        <f t="shared" si="12"/>
        <v>3500</v>
      </c>
      <c r="H241" s="30">
        <f t="shared" si="13"/>
        <v>3500</v>
      </c>
      <c r="I241" s="31">
        <f t="shared" si="14"/>
        <v>21000</v>
      </c>
      <c r="J241" s="31">
        <f t="shared" si="15"/>
        <v>21000</v>
      </c>
      <c r="K241" s="41"/>
    </row>
    <row r="242" spans="2:11" s="5" customFormat="1" ht="12.75" customHeight="1">
      <c r="B242" s="84"/>
      <c r="C242" s="91" t="s">
        <v>181</v>
      </c>
      <c r="D242" s="91"/>
      <c r="E242" s="55">
        <v>18300</v>
      </c>
      <c r="F242" s="55">
        <v>18300</v>
      </c>
      <c r="G242" s="30">
        <f t="shared" si="12"/>
        <v>3660</v>
      </c>
      <c r="H242" s="30">
        <f t="shared" si="13"/>
        <v>3660</v>
      </c>
      <c r="I242" s="31">
        <f t="shared" si="14"/>
        <v>21960</v>
      </c>
      <c r="J242" s="31">
        <f t="shared" si="15"/>
        <v>21960</v>
      </c>
      <c r="K242" s="41"/>
    </row>
    <row r="243" spans="2:11" s="5" customFormat="1" ht="12.75" customHeight="1">
      <c r="B243" s="84"/>
      <c r="C243" s="91" t="s">
        <v>178</v>
      </c>
      <c r="D243" s="91"/>
      <c r="E243" s="55">
        <v>20833.330000000002</v>
      </c>
      <c r="F243" s="55">
        <v>20833.330000000002</v>
      </c>
      <c r="G243" s="30">
        <f t="shared" ref="G243:G278" si="16">SUM(I243-E243)</f>
        <v>4166.6660000000011</v>
      </c>
      <c r="H243" s="30">
        <f t="shared" ref="H243:H278" si="17">SUM(J243-F243)</f>
        <v>4166.6660000000011</v>
      </c>
      <c r="I243" s="31">
        <f t="shared" ref="I243:I278" si="18">E243*12/10</f>
        <v>24999.996000000003</v>
      </c>
      <c r="J243" s="31">
        <f t="shared" ref="J243:J278" si="19">F243*12/10</f>
        <v>24999.996000000003</v>
      </c>
      <c r="K243" s="41"/>
    </row>
    <row r="244" spans="2:11" s="5" customFormat="1" ht="42" customHeight="1">
      <c r="B244" s="58" t="s">
        <v>158</v>
      </c>
      <c r="C244" s="91" t="s">
        <v>179</v>
      </c>
      <c r="D244" s="91"/>
      <c r="E244" s="55">
        <v>66666.67</v>
      </c>
      <c r="F244" s="55">
        <v>66666.67</v>
      </c>
      <c r="G244" s="30">
        <f t="shared" si="16"/>
        <v>13333.330000000002</v>
      </c>
      <c r="H244" s="30">
        <f t="shared" si="17"/>
        <v>13333.330000000002</v>
      </c>
      <c r="I244" s="31">
        <v>80000</v>
      </c>
      <c r="J244" s="31">
        <v>80000</v>
      </c>
      <c r="K244" s="41"/>
    </row>
    <row r="245" spans="2:11" s="5" customFormat="1" ht="16.5" customHeight="1">
      <c r="B245" s="84" t="s">
        <v>159</v>
      </c>
      <c r="C245" s="91" t="s">
        <v>181</v>
      </c>
      <c r="D245" s="91"/>
      <c r="E245" s="55">
        <v>14850</v>
      </c>
      <c r="F245" s="55">
        <v>14850</v>
      </c>
      <c r="G245" s="30">
        <f t="shared" si="16"/>
        <v>2970</v>
      </c>
      <c r="H245" s="30">
        <f t="shared" si="17"/>
        <v>2970</v>
      </c>
      <c r="I245" s="31">
        <f t="shared" si="18"/>
        <v>17820</v>
      </c>
      <c r="J245" s="31">
        <f t="shared" si="19"/>
        <v>17820</v>
      </c>
      <c r="K245" s="41"/>
    </row>
    <row r="246" spans="2:11" s="5" customFormat="1" ht="16.5" customHeight="1">
      <c r="B246" s="84"/>
      <c r="C246" s="91" t="s">
        <v>179</v>
      </c>
      <c r="D246" s="91"/>
      <c r="E246" s="55">
        <v>16500</v>
      </c>
      <c r="F246" s="55">
        <v>16500</v>
      </c>
      <c r="G246" s="30">
        <f t="shared" si="16"/>
        <v>3300</v>
      </c>
      <c r="H246" s="30">
        <f t="shared" si="17"/>
        <v>3300</v>
      </c>
      <c r="I246" s="31">
        <f t="shared" si="18"/>
        <v>19800</v>
      </c>
      <c r="J246" s="31">
        <f t="shared" si="19"/>
        <v>19800</v>
      </c>
      <c r="K246" s="41"/>
    </row>
    <row r="247" spans="2:11" s="5" customFormat="1" ht="16.5" customHeight="1">
      <c r="B247" s="84"/>
      <c r="C247" s="91" t="s">
        <v>178</v>
      </c>
      <c r="D247" s="91"/>
      <c r="E247" s="55">
        <v>18333.330000000002</v>
      </c>
      <c r="F247" s="55">
        <v>18333.330000000002</v>
      </c>
      <c r="G247" s="30">
        <f t="shared" si="16"/>
        <v>3666.6660000000011</v>
      </c>
      <c r="H247" s="30">
        <f t="shared" si="17"/>
        <v>3666.6660000000011</v>
      </c>
      <c r="I247" s="31">
        <f t="shared" si="18"/>
        <v>21999.996000000003</v>
      </c>
      <c r="J247" s="31">
        <f t="shared" si="19"/>
        <v>21999.996000000003</v>
      </c>
      <c r="K247" s="41"/>
    </row>
    <row r="248" spans="2:11" s="5" customFormat="1" ht="16.5" customHeight="1">
      <c r="B248" s="84" t="s">
        <v>160</v>
      </c>
      <c r="C248" s="91" t="s">
        <v>179</v>
      </c>
      <c r="D248" s="91"/>
      <c r="E248" s="55">
        <v>34500</v>
      </c>
      <c r="F248" s="55">
        <v>34500</v>
      </c>
      <c r="G248" s="30">
        <f t="shared" si="16"/>
        <v>6900</v>
      </c>
      <c r="H248" s="30">
        <f t="shared" si="17"/>
        <v>6900</v>
      </c>
      <c r="I248" s="31">
        <f t="shared" si="18"/>
        <v>41400</v>
      </c>
      <c r="J248" s="31">
        <f t="shared" si="19"/>
        <v>41400</v>
      </c>
      <c r="K248" s="41"/>
    </row>
    <row r="249" spans="2:11" s="5" customFormat="1" ht="27" customHeight="1">
      <c r="B249" s="84"/>
      <c r="C249" s="91" t="s">
        <v>178</v>
      </c>
      <c r="D249" s="91"/>
      <c r="E249" s="55">
        <v>40000</v>
      </c>
      <c r="F249" s="55">
        <v>40000</v>
      </c>
      <c r="G249" s="30">
        <f t="shared" si="16"/>
        <v>8000</v>
      </c>
      <c r="H249" s="30">
        <f t="shared" si="17"/>
        <v>8000</v>
      </c>
      <c r="I249" s="31">
        <f t="shared" si="18"/>
        <v>48000</v>
      </c>
      <c r="J249" s="31">
        <f t="shared" si="19"/>
        <v>48000</v>
      </c>
      <c r="K249" s="41"/>
    </row>
    <row r="250" spans="2:11" s="5" customFormat="1" ht="15.75" customHeight="1">
      <c r="B250" s="84" t="s">
        <v>161</v>
      </c>
      <c r="C250" s="91" t="s">
        <v>182</v>
      </c>
      <c r="D250" s="91"/>
      <c r="E250" s="55">
        <v>6250</v>
      </c>
      <c r="F250" s="55">
        <v>6250</v>
      </c>
      <c r="G250" s="30">
        <f t="shared" si="16"/>
        <v>1250</v>
      </c>
      <c r="H250" s="30">
        <f t="shared" si="17"/>
        <v>1250</v>
      </c>
      <c r="I250" s="31">
        <f t="shared" si="18"/>
        <v>7500</v>
      </c>
      <c r="J250" s="31">
        <f t="shared" si="19"/>
        <v>7500</v>
      </c>
      <c r="K250" s="41"/>
    </row>
    <row r="251" spans="2:11" s="5" customFormat="1" ht="15.75" customHeight="1">
      <c r="B251" s="84"/>
      <c r="C251" s="91" t="s">
        <v>181</v>
      </c>
      <c r="D251" s="91"/>
      <c r="E251" s="55">
        <v>6437.5</v>
      </c>
      <c r="F251" s="55">
        <v>6437.5</v>
      </c>
      <c r="G251" s="30">
        <f t="shared" si="16"/>
        <v>1287.5</v>
      </c>
      <c r="H251" s="30">
        <f t="shared" si="17"/>
        <v>1287.5</v>
      </c>
      <c r="I251" s="31">
        <f t="shared" si="18"/>
        <v>7725</v>
      </c>
      <c r="J251" s="31">
        <f t="shared" si="19"/>
        <v>7725</v>
      </c>
      <c r="K251" s="41"/>
    </row>
    <row r="252" spans="2:11" s="5" customFormat="1" ht="15.75" customHeight="1">
      <c r="B252" s="84"/>
      <c r="C252" s="91" t="s">
        <v>178</v>
      </c>
      <c r="D252" s="91"/>
      <c r="E252" s="55">
        <v>8750</v>
      </c>
      <c r="F252" s="55">
        <v>8750</v>
      </c>
      <c r="G252" s="30">
        <f t="shared" si="16"/>
        <v>1750</v>
      </c>
      <c r="H252" s="30">
        <f t="shared" si="17"/>
        <v>1750</v>
      </c>
      <c r="I252" s="31">
        <f t="shared" si="18"/>
        <v>10500</v>
      </c>
      <c r="J252" s="31">
        <f t="shared" si="19"/>
        <v>10500</v>
      </c>
      <c r="K252" s="41"/>
    </row>
    <row r="253" spans="2:11" s="5" customFormat="1" ht="18" customHeight="1">
      <c r="B253" s="84" t="s">
        <v>162</v>
      </c>
      <c r="C253" s="91" t="s">
        <v>177</v>
      </c>
      <c r="D253" s="91"/>
      <c r="E253" s="55">
        <v>54000</v>
      </c>
      <c r="F253" s="55">
        <v>54000</v>
      </c>
      <c r="G253" s="30">
        <f t="shared" si="16"/>
        <v>10800</v>
      </c>
      <c r="H253" s="30">
        <f t="shared" si="17"/>
        <v>10800</v>
      </c>
      <c r="I253" s="31">
        <f t="shared" si="18"/>
        <v>64800</v>
      </c>
      <c r="J253" s="31">
        <f t="shared" si="19"/>
        <v>64800</v>
      </c>
      <c r="K253" s="41"/>
    </row>
    <row r="254" spans="2:11" s="5" customFormat="1" ht="18" customHeight="1">
      <c r="B254" s="84"/>
      <c r="C254" s="91" t="s">
        <v>183</v>
      </c>
      <c r="D254" s="91"/>
      <c r="E254" s="55">
        <v>209550</v>
      </c>
      <c r="F254" s="55">
        <v>209550</v>
      </c>
      <c r="G254" s="30">
        <f t="shared" si="16"/>
        <v>41910</v>
      </c>
      <c r="H254" s="30">
        <f t="shared" si="17"/>
        <v>41910</v>
      </c>
      <c r="I254" s="31">
        <f t="shared" si="18"/>
        <v>251460</v>
      </c>
      <c r="J254" s="31">
        <f t="shared" si="19"/>
        <v>251460</v>
      </c>
      <c r="K254" s="41"/>
    </row>
    <row r="255" spans="2:11" s="5" customFormat="1" ht="18" customHeight="1">
      <c r="B255" s="84" t="s">
        <v>163</v>
      </c>
      <c r="C255" s="91" t="s">
        <v>183</v>
      </c>
      <c r="D255" s="91"/>
      <c r="E255" s="55">
        <v>11499.58</v>
      </c>
      <c r="F255" s="55">
        <v>11499.58</v>
      </c>
      <c r="G255" s="30">
        <f t="shared" si="16"/>
        <v>2299.9159999999993</v>
      </c>
      <c r="H255" s="30">
        <f t="shared" si="17"/>
        <v>2299.9159999999993</v>
      </c>
      <c r="I255" s="31">
        <f t="shared" si="18"/>
        <v>13799.495999999999</v>
      </c>
      <c r="J255" s="31">
        <f t="shared" si="19"/>
        <v>13799.495999999999</v>
      </c>
      <c r="K255" s="41"/>
    </row>
    <row r="256" spans="2:11" s="5" customFormat="1" ht="18" customHeight="1">
      <c r="B256" s="84"/>
      <c r="C256" s="91" t="s">
        <v>178</v>
      </c>
      <c r="D256" s="91"/>
      <c r="E256" s="55">
        <v>12500</v>
      </c>
      <c r="F256" s="55">
        <v>12500</v>
      </c>
      <c r="G256" s="30">
        <f t="shared" si="16"/>
        <v>2500</v>
      </c>
      <c r="H256" s="30">
        <f t="shared" si="17"/>
        <v>2500</v>
      </c>
      <c r="I256" s="31">
        <f t="shared" si="18"/>
        <v>15000</v>
      </c>
      <c r="J256" s="31">
        <f t="shared" si="19"/>
        <v>15000</v>
      </c>
      <c r="K256" s="41"/>
    </row>
    <row r="257" spans="2:11" s="5" customFormat="1" ht="36" customHeight="1">
      <c r="B257" s="58" t="s">
        <v>164</v>
      </c>
      <c r="C257" s="91" t="s">
        <v>182</v>
      </c>
      <c r="D257" s="91"/>
      <c r="E257" s="55">
        <v>3500</v>
      </c>
      <c r="F257" s="55">
        <v>3500</v>
      </c>
      <c r="G257" s="30">
        <f t="shared" si="16"/>
        <v>700</v>
      </c>
      <c r="H257" s="30">
        <f t="shared" si="17"/>
        <v>700</v>
      </c>
      <c r="I257" s="31">
        <f t="shared" si="18"/>
        <v>4200</v>
      </c>
      <c r="J257" s="31">
        <f t="shared" si="19"/>
        <v>4200</v>
      </c>
      <c r="K257" s="41"/>
    </row>
    <row r="258" spans="2:11" s="5" customFormat="1" ht="37.5" customHeight="1">
      <c r="B258" s="58" t="s">
        <v>165</v>
      </c>
      <c r="C258" s="91" t="s">
        <v>182</v>
      </c>
      <c r="D258" s="91"/>
      <c r="E258" s="55">
        <v>156250</v>
      </c>
      <c r="F258" s="55">
        <v>156250</v>
      </c>
      <c r="G258" s="30">
        <f t="shared" si="16"/>
        <v>31250</v>
      </c>
      <c r="H258" s="30">
        <f t="shared" si="17"/>
        <v>31250</v>
      </c>
      <c r="I258" s="31">
        <f t="shared" si="18"/>
        <v>187500</v>
      </c>
      <c r="J258" s="31">
        <f t="shared" si="19"/>
        <v>187500</v>
      </c>
      <c r="K258" s="41"/>
    </row>
    <row r="259" spans="2:11" s="5" customFormat="1" ht="33.75" customHeight="1">
      <c r="B259" s="58" t="s">
        <v>166</v>
      </c>
      <c r="C259" s="91" t="s">
        <v>183</v>
      </c>
      <c r="D259" s="91"/>
      <c r="E259" s="55">
        <v>5855.42</v>
      </c>
      <c r="F259" s="55">
        <v>5855.42</v>
      </c>
      <c r="G259" s="30">
        <f t="shared" si="16"/>
        <v>1171.08</v>
      </c>
      <c r="H259" s="30">
        <f t="shared" si="17"/>
        <v>1171.08</v>
      </c>
      <c r="I259" s="31">
        <v>7026.5</v>
      </c>
      <c r="J259" s="31">
        <v>7026.5</v>
      </c>
      <c r="K259" s="41"/>
    </row>
    <row r="260" spans="2:11" s="5" customFormat="1" ht="18" customHeight="1">
      <c r="B260" s="84" t="s">
        <v>167</v>
      </c>
      <c r="C260" s="91" t="s">
        <v>181</v>
      </c>
      <c r="D260" s="91"/>
      <c r="E260" s="55">
        <v>33875</v>
      </c>
      <c r="F260" s="55">
        <v>33875</v>
      </c>
      <c r="G260" s="30">
        <f t="shared" si="16"/>
        <v>6775</v>
      </c>
      <c r="H260" s="30">
        <f t="shared" si="17"/>
        <v>6775</v>
      </c>
      <c r="I260" s="31">
        <f t="shared" si="18"/>
        <v>40650</v>
      </c>
      <c r="J260" s="31">
        <f t="shared" si="19"/>
        <v>40650</v>
      </c>
      <c r="K260" s="41"/>
    </row>
    <row r="261" spans="2:11" s="5" customFormat="1" ht="18" customHeight="1">
      <c r="B261" s="84"/>
      <c r="C261" s="91" t="s">
        <v>182</v>
      </c>
      <c r="D261" s="91"/>
      <c r="E261" s="55">
        <v>37250</v>
      </c>
      <c r="F261" s="55">
        <v>37250</v>
      </c>
      <c r="G261" s="30">
        <f t="shared" si="16"/>
        <v>7450</v>
      </c>
      <c r="H261" s="30">
        <f t="shared" si="17"/>
        <v>7450</v>
      </c>
      <c r="I261" s="31">
        <f t="shared" si="18"/>
        <v>44700</v>
      </c>
      <c r="J261" s="31">
        <f t="shared" si="19"/>
        <v>44700</v>
      </c>
      <c r="K261" s="41"/>
    </row>
    <row r="262" spans="2:11" s="5" customFormat="1" ht="35.25" customHeight="1">
      <c r="B262" s="58" t="s">
        <v>168</v>
      </c>
      <c r="C262" s="91" t="s">
        <v>181</v>
      </c>
      <c r="D262" s="91"/>
      <c r="E262" s="55">
        <v>15729.17</v>
      </c>
      <c r="F262" s="55">
        <v>15729.17</v>
      </c>
      <c r="G262" s="30">
        <f t="shared" si="16"/>
        <v>3145.8340000000007</v>
      </c>
      <c r="H262" s="30">
        <f t="shared" si="17"/>
        <v>3145.8340000000007</v>
      </c>
      <c r="I262" s="31">
        <f t="shared" si="18"/>
        <v>18875.004000000001</v>
      </c>
      <c r="J262" s="31">
        <f t="shared" si="19"/>
        <v>18875.004000000001</v>
      </c>
      <c r="K262" s="41"/>
    </row>
    <row r="263" spans="2:11" s="5" customFormat="1" ht="35.25" customHeight="1">
      <c r="B263" s="58" t="s">
        <v>169</v>
      </c>
      <c r="C263" s="91" t="s">
        <v>182</v>
      </c>
      <c r="D263" s="91"/>
      <c r="E263" s="55">
        <v>26833.33</v>
      </c>
      <c r="F263" s="55">
        <v>26833.33</v>
      </c>
      <c r="G263" s="30">
        <f t="shared" si="16"/>
        <v>5366.6699999999983</v>
      </c>
      <c r="H263" s="30">
        <f t="shared" si="17"/>
        <v>5366.6699999999983</v>
      </c>
      <c r="I263" s="31">
        <v>32200</v>
      </c>
      <c r="J263" s="31">
        <v>32200</v>
      </c>
      <c r="K263" s="41"/>
    </row>
    <row r="264" spans="2:11" s="5" customFormat="1" ht="15.75" customHeight="1">
      <c r="B264" s="84" t="s">
        <v>170</v>
      </c>
      <c r="C264" s="91" t="s">
        <v>182</v>
      </c>
      <c r="D264" s="91"/>
      <c r="E264" s="55">
        <v>278125</v>
      </c>
      <c r="F264" s="55">
        <v>278125</v>
      </c>
      <c r="G264" s="30">
        <f t="shared" si="16"/>
        <v>55625</v>
      </c>
      <c r="H264" s="30">
        <f t="shared" si="17"/>
        <v>55625</v>
      </c>
      <c r="I264" s="31">
        <f t="shared" si="18"/>
        <v>333750</v>
      </c>
      <c r="J264" s="31">
        <f t="shared" si="19"/>
        <v>333750</v>
      </c>
      <c r="K264" s="41"/>
    </row>
    <row r="265" spans="2:11" s="5" customFormat="1" ht="15.75" customHeight="1">
      <c r="B265" s="84"/>
      <c r="C265" s="91" t="s">
        <v>183</v>
      </c>
      <c r="D265" s="91"/>
      <c r="E265" s="55">
        <v>290018.75</v>
      </c>
      <c r="F265" s="55">
        <v>290018.75</v>
      </c>
      <c r="G265" s="30">
        <f t="shared" si="16"/>
        <v>58003.75</v>
      </c>
      <c r="H265" s="30">
        <f t="shared" si="17"/>
        <v>58003.75</v>
      </c>
      <c r="I265" s="31">
        <f t="shared" si="18"/>
        <v>348022.5</v>
      </c>
      <c r="J265" s="31">
        <f t="shared" si="19"/>
        <v>348022.5</v>
      </c>
      <c r="K265" s="41"/>
    </row>
    <row r="266" spans="2:11" s="5" customFormat="1" ht="15.75" customHeight="1">
      <c r="B266" s="84"/>
      <c r="C266" s="91" t="s">
        <v>178</v>
      </c>
      <c r="D266" s="91"/>
      <c r="E266" s="55">
        <v>300000</v>
      </c>
      <c r="F266" s="55">
        <v>300000</v>
      </c>
      <c r="G266" s="30">
        <f t="shared" si="16"/>
        <v>60000</v>
      </c>
      <c r="H266" s="30">
        <f t="shared" si="17"/>
        <v>60000</v>
      </c>
      <c r="I266" s="31">
        <f t="shared" si="18"/>
        <v>360000</v>
      </c>
      <c r="J266" s="31">
        <f t="shared" si="19"/>
        <v>360000</v>
      </c>
      <c r="K266" s="41"/>
    </row>
    <row r="267" spans="2:11" s="5" customFormat="1" ht="35.25" customHeight="1">
      <c r="B267" s="58" t="s">
        <v>171</v>
      </c>
      <c r="C267" s="91" t="s">
        <v>181</v>
      </c>
      <c r="D267" s="91"/>
      <c r="E267" s="55">
        <v>39125</v>
      </c>
      <c r="F267" s="55">
        <v>39125</v>
      </c>
      <c r="G267" s="30">
        <f t="shared" si="16"/>
        <v>7825</v>
      </c>
      <c r="H267" s="30">
        <f t="shared" si="17"/>
        <v>7825</v>
      </c>
      <c r="I267" s="31">
        <f t="shared" si="18"/>
        <v>46950</v>
      </c>
      <c r="J267" s="31">
        <f t="shared" si="19"/>
        <v>46950</v>
      </c>
      <c r="K267" s="41"/>
    </row>
    <row r="268" spans="2:11" s="5" customFormat="1" ht="21" customHeight="1">
      <c r="B268" s="84" t="s">
        <v>172</v>
      </c>
      <c r="C268" s="91" t="s">
        <v>184</v>
      </c>
      <c r="D268" s="91"/>
      <c r="E268" s="55">
        <v>23500</v>
      </c>
      <c r="F268" s="55">
        <v>23500</v>
      </c>
      <c r="G268" s="30">
        <f t="shared" si="16"/>
        <v>4700</v>
      </c>
      <c r="H268" s="30">
        <f t="shared" si="17"/>
        <v>4700</v>
      </c>
      <c r="I268" s="31">
        <f t="shared" si="18"/>
        <v>28200</v>
      </c>
      <c r="J268" s="31">
        <f t="shared" si="19"/>
        <v>28200</v>
      </c>
      <c r="K268" s="41"/>
    </row>
    <row r="269" spans="2:11" s="5" customFormat="1" ht="21" customHeight="1">
      <c r="B269" s="84"/>
      <c r="C269" s="91" t="s">
        <v>182</v>
      </c>
      <c r="D269" s="91"/>
      <c r="E269" s="55">
        <v>29150</v>
      </c>
      <c r="F269" s="55">
        <v>29150</v>
      </c>
      <c r="G269" s="30">
        <f t="shared" si="16"/>
        <v>5830</v>
      </c>
      <c r="H269" s="30">
        <f t="shared" si="17"/>
        <v>5830</v>
      </c>
      <c r="I269" s="31">
        <f t="shared" si="18"/>
        <v>34980</v>
      </c>
      <c r="J269" s="31">
        <f t="shared" si="19"/>
        <v>34980</v>
      </c>
      <c r="K269" s="41"/>
    </row>
    <row r="270" spans="2:11" s="5" customFormat="1" ht="20.25" customHeight="1">
      <c r="B270" s="84" t="s">
        <v>173</v>
      </c>
      <c r="C270" s="91" t="s">
        <v>181</v>
      </c>
      <c r="D270" s="91"/>
      <c r="E270" s="55">
        <v>30166.67</v>
      </c>
      <c r="F270" s="55">
        <v>30166.67</v>
      </c>
      <c r="G270" s="30">
        <f t="shared" si="16"/>
        <v>6033.3300000000017</v>
      </c>
      <c r="H270" s="30">
        <f t="shared" si="17"/>
        <v>6033.3300000000017</v>
      </c>
      <c r="I270" s="31">
        <v>36200</v>
      </c>
      <c r="J270" s="31">
        <v>36200</v>
      </c>
      <c r="K270" s="41"/>
    </row>
    <row r="271" spans="2:11" s="5" customFormat="1" ht="20.25" customHeight="1">
      <c r="B271" s="84"/>
      <c r="C271" s="91" t="s">
        <v>238</v>
      </c>
      <c r="D271" s="91"/>
      <c r="E271" s="55">
        <v>80000</v>
      </c>
      <c r="F271" s="55">
        <v>80000</v>
      </c>
      <c r="G271" s="30">
        <f t="shared" si="16"/>
        <v>16000</v>
      </c>
      <c r="H271" s="30">
        <f t="shared" si="17"/>
        <v>16000</v>
      </c>
      <c r="I271" s="31">
        <f t="shared" si="18"/>
        <v>96000</v>
      </c>
      <c r="J271" s="31">
        <f t="shared" si="19"/>
        <v>96000</v>
      </c>
      <c r="K271" s="41"/>
    </row>
    <row r="272" spans="2:11" s="5" customFormat="1" ht="20.25" customHeight="1">
      <c r="B272" s="84" t="s">
        <v>174</v>
      </c>
      <c r="C272" s="91" t="s">
        <v>181</v>
      </c>
      <c r="D272" s="91"/>
      <c r="E272" s="55">
        <v>53333.33</v>
      </c>
      <c r="F272" s="55">
        <v>53333.33</v>
      </c>
      <c r="G272" s="30">
        <f t="shared" si="16"/>
        <v>10666.669999999998</v>
      </c>
      <c r="H272" s="30">
        <f t="shared" si="17"/>
        <v>10666.669999999998</v>
      </c>
      <c r="I272" s="31">
        <v>64000</v>
      </c>
      <c r="J272" s="31">
        <v>64000</v>
      </c>
      <c r="K272" s="41"/>
    </row>
    <row r="273" spans="2:11" s="5" customFormat="1" ht="20.25" customHeight="1">
      <c r="B273" s="84"/>
      <c r="C273" s="91" t="s">
        <v>238</v>
      </c>
      <c r="D273" s="91"/>
      <c r="E273" s="55">
        <v>80000</v>
      </c>
      <c r="F273" s="55">
        <v>80000</v>
      </c>
      <c r="G273" s="30">
        <f t="shared" si="16"/>
        <v>16000</v>
      </c>
      <c r="H273" s="30">
        <f t="shared" si="17"/>
        <v>16000</v>
      </c>
      <c r="I273" s="31">
        <f t="shared" si="18"/>
        <v>96000</v>
      </c>
      <c r="J273" s="31">
        <f t="shared" si="19"/>
        <v>96000</v>
      </c>
      <c r="K273" s="41"/>
    </row>
    <row r="274" spans="2:11" s="5" customFormat="1" ht="20.25" customHeight="1">
      <c r="B274" s="84" t="s">
        <v>175</v>
      </c>
      <c r="C274" s="91" t="s">
        <v>184</v>
      </c>
      <c r="D274" s="91"/>
      <c r="E274" s="55">
        <v>40500</v>
      </c>
      <c r="F274" s="55">
        <v>40500</v>
      </c>
      <c r="G274" s="30">
        <f t="shared" si="16"/>
        <v>8100</v>
      </c>
      <c r="H274" s="30">
        <f t="shared" si="17"/>
        <v>8100</v>
      </c>
      <c r="I274" s="31">
        <f t="shared" si="18"/>
        <v>48600</v>
      </c>
      <c r="J274" s="31">
        <f t="shared" si="19"/>
        <v>48600</v>
      </c>
      <c r="K274" s="41"/>
    </row>
    <row r="275" spans="2:11" s="5" customFormat="1" ht="20.25" customHeight="1">
      <c r="B275" s="84"/>
      <c r="C275" s="91" t="s">
        <v>182</v>
      </c>
      <c r="D275" s="91"/>
      <c r="E275" s="55">
        <v>45000</v>
      </c>
      <c r="F275" s="55">
        <v>45000</v>
      </c>
      <c r="G275" s="30">
        <f t="shared" si="16"/>
        <v>9000</v>
      </c>
      <c r="H275" s="30">
        <f t="shared" si="17"/>
        <v>9000</v>
      </c>
      <c r="I275" s="31">
        <f t="shared" si="18"/>
        <v>54000</v>
      </c>
      <c r="J275" s="31">
        <f t="shared" si="19"/>
        <v>54000</v>
      </c>
      <c r="K275" s="41"/>
    </row>
    <row r="276" spans="2:11" s="5" customFormat="1" ht="13.5" customHeight="1">
      <c r="B276" s="84" t="s">
        <v>176</v>
      </c>
      <c r="C276" s="91" t="s">
        <v>184</v>
      </c>
      <c r="D276" s="91"/>
      <c r="E276" s="55">
        <v>199500</v>
      </c>
      <c r="F276" s="55">
        <v>199500</v>
      </c>
      <c r="G276" s="30">
        <f t="shared" si="16"/>
        <v>39900</v>
      </c>
      <c r="H276" s="30">
        <f t="shared" si="17"/>
        <v>39900</v>
      </c>
      <c r="I276" s="31">
        <f t="shared" si="18"/>
        <v>239400</v>
      </c>
      <c r="J276" s="31">
        <f t="shared" si="19"/>
        <v>239400</v>
      </c>
      <c r="K276" s="41"/>
    </row>
    <row r="277" spans="2:11" s="5" customFormat="1" ht="13.5" customHeight="1">
      <c r="B277" s="84"/>
      <c r="C277" s="91" t="s">
        <v>182</v>
      </c>
      <c r="D277" s="91"/>
      <c r="E277" s="55">
        <v>250000</v>
      </c>
      <c r="F277" s="55">
        <v>250000</v>
      </c>
      <c r="G277" s="30">
        <f t="shared" si="16"/>
        <v>50000</v>
      </c>
      <c r="H277" s="30">
        <f t="shared" si="17"/>
        <v>50000</v>
      </c>
      <c r="I277" s="31">
        <f t="shared" si="18"/>
        <v>300000</v>
      </c>
      <c r="J277" s="31">
        <f t="shared" si="19"/>
        <v>300000</v>
      </c>
      <c r="K277" s="41"/>
    </row>
    <row r="278" spans="2:11" s="5" customFormat="1" ht="13.5" customHeight="1">
      <c r="B278" s="84"/>
      <c r="C278" s="91" t="s">
        <v>180</v>
      </c>
      <c r="D278" s="91"/>
      <c r="E278" s="55">
        <v>337500</v>
      </c>
      <c r="F278" s="55">
        <v>337500</v>
      </c>
      <c r="G278" s="30">
        <f t="shared" si="16"/>
        <v>67500</v>
      </c>
      <c r="H278" s="30">
        <f t="shared" si="17"/>
        <v>67500</v>
      </c>
      <c r="I278" s="31">
        <f t="shared" si="18"/>
        <v>405000</v>
      </c>
      <c r="J278" s="31">
        <f t="shared" si="19"/>
        <v>405000</v>
      </c>
      <c r="K278" s="41"/>
    </row>
    <row r="279" spans="2:11" ht="52.5" customHeight="1">
      <c r="B279" s="109" t="s">
        <v>34</v>
      </c>
      <c r="C279" s="109"/>
      <c r="D279" s="109"/>
      <c r="E279" s="92" t="s">
        <v>371</v>
      </c>
      <c r="F279" s="93"/>
      <c r="G279" s="93"/>
      <c r="H279" s="93"/>
      <c r="I279" s="93"/>
      <c r="J279" s="94"/>
    </row>
    <row r="280" spans="2:11" ht="12" customHeight="1">
      <c r="B280" s="95"/>
      <c r="C280" s="96"/>
      <c r="D280" s="96"/>
      <c r="E280" s="96"/>
      <c r="F280" s="96"/>
      <c r="G280" s="96"/>
      <c r="H280" s="96"/>
      <c r="I280" s="96"/>
      <c r="J280" s="97"/>
    </row>
    <row r="281" spans="2:11" ht="12.75" customHeight="1">
      <c r="B281" s="98" t="s">
        <v>35</v>
      </c>
      <c r="C281" s="99"/>
      <c r="D281" s="99"/>
      <c r="E281" s="99"/>
      <c r="F281" s="99"/>
      <c r="G281" s="99"/>
      <c r="H281" s="99"/>
      <c r="I281" s="99"/>
      <c r="J281" s="100"/>
    </row>
    <row r="282" spans="2:11" ht="12.75" customHeight="1">
      <c r="B282" s="133" t="s">
        <v>38</v>
      </c>
      <c r="C282" s="134" t="s">
        <v>37</v>
      </c>
      <c r="D282" s="98" t="s">
        <v>36</v>
      </c>
      <c r="E282" s="99"/>
      <c r="F282" s="99"/>
      <c r="G282" s="99"/>
      <c r="H282" s="99"/>
      <c r="I282" s="99"/>
      <c r="J282" s="100"/>
    </row>
    <row r="283" spans="2:11" ht="96" customHeight="1">
      <c r="B283" s="133"/>
      <c r="C283" s="135"/>
      <c r="D283" s="24" t="s">
        <v>39</v>
      </c>
      <c r="E283" s="4" t="s">
        <v>40</v>
      </c>
      <c r="F283" s="20" t="s">
        <v>81</v>
      </c>
      <c r="G283" s="21" t="s">
        <v>42</v>
      </c>
      <c r="H283" s="3" t="s">
        <v>41</v>
      </c>
      <c r="I283" s="101" t="s">
        <v>43</v>
      </c>
      <c r="J283" s="102"/>
    </row>
    <row r="284" spans="2:11" ht="13.5" customHeight="1">
      <c r="B284" s="12"/>
      <c r="C284" s="10"/>
      <c r="D284" s="9"/>
      <c r="E284" s="9"/>
      <c r="F284" s="11"/>
      <c r="G284" s="19"/>
      <c r="H284" s="8"/>
      <c r="I284" s="127"/>
      <c r="J284" s="128"/>
    </row>
    <row r="285" spans="2:11" ht="13.5" customHeight="1">
      <c r="B285" s="103" t="s">
        <v>86</v>
      </c>
      <c r="C285" s="104"/>
      <c r="D285" s="104"/>
      <c r="E285" s="104"/>
      <c r="F285" s="104"/>
      <c r="G285" s="104"/>
      <c r="H285" s="104"/>
      <c r="I285" s="104"/>
      <c r="J285" s="105"/>
    </row>
    <row r="286" spans="2:11" ht="13.5" customHeight="1">
      <c r="B286" s="131" t="s">
        <v>34</v>
      </c>
      <c r="C286" s="132"/>
      <c r="D286" s="101" t="s">
        <v>240</v>
      </c>
      <c r="E286" s="129"/>
      <c r="F286" s="129"/>
      <c r="G286" s="129"/>
      <c r="H286" s="129"/>
      <c r="I286" s="129"/>
      <c r="J286" s="130"/>
    </row>
    <row r="287" spans="2:11" ht="13.5" customHeight="1">
      <c r="B287" s="124"/>
      <c r="C287" s="125"/>
      <c r="D287" s="125"/>
      <c r="E287" s="125"/>
      <c r="F287" s="125"/>
      <c r="G287" s="125"/>
      <c r="H287" s="125"/>
      <c r="I287" s="125"/>
      <c r="J287" s="126"/>
    </row>
    <row r="288" spans="2:11" ht="12.75" customHeight="1">
      <c r="B288" s="83" t="s">
        <v>87</v>
      </c>
      <c r="C288" s="83"/>
      <c r="D288" s="83"/>
      <c r="E288" s="83"/>
      <c r="F288" s="108" t="s">
        <v>241</v>
      </c>
      <c r="G288" s="108"/>
      <c r="H288" s="108"/>
      <c r="I288" s="108"/>
      <c r="J288" s="108"/>
    </row>
    <row r="289" spans="2:11" ht="12.75" customHeight="1">
      <c r="B289" s="83" t="s">
        <v>88</v>
      </c>
      <c r="C289" s="83"/>
      <c r="D289" s="83"/>
      <c r="E289" s="83"/>
      <c r="F289" s="107" t="s">
        <v>89</v>
      </c>
      <c r="G289" s="107"/>
      <c r="H289" s="107"/>
      <c r="I289" s="107"/>
      <c r="J289" s="26" t="s">
        <v>90</v>
      </c>
    </row>
    <row r="290" spans="2:11" ht="12.75" customHeight="1">
      <c r="B290" s="83"/>
      <c r="C290" s="83"/>
      <c r="D290" s="83"/>
      <c r="E290" s="83"/>
      <c r="F290" s="108" t="s">
        <v>242</v>
      </c>
      <c r="G290" s="108"/>
      <c r="H290" s="108"/>
      <c r="I290" s="108"/>
      <c r="J290" s="54" t="s">
        <v>243</v>
      </c>
    </row>
    <row r="291" spans="2:11" ht="21" customHeight="1">
      <c r="B291" s="83" t="s">
        <v>91</v>
      </c>
      <c r="C291" s="83"/>
      <c r="D291" s="83"/>
      <c r="E291" s="83"/>
      <c r="F291" s="108" t="s">
        <v>244</v>
      </c>
      <c r="G291" s="108"/>
      <c r="H291" s="108"/>
      <c r="I291" s="108"/>
      <c r="J291" s="108"/>
    </row>
    <row r="292" spans="2:11" ht="21" customHeight="1">
      <c r="B292" s="83" t="s">
        <v>92</v>
      </c>
      <c r="C292" s="83"/>
      <c r="D292" s="83"/>
      <c r="E292" s="83"/>
      <c r="F292" s="108" t="s">
        <v>245</v>
      </c>
      <c r="G292" s="108"/>
      <c r="H292" s="108"/>
      <c r="I292" s="108"/>
      <c r="J292" s="108"/>
    </row>
    <row r="293" spans="2:11" ht="13.5" customHeight="1">
      <c r="B293" s="83" t="s">
        <v>93</v>
      </c>
      <c r="C293" s="83"/>
      <c r="D293" s="83"/>
      <c r="E293" s="83"/>
      <c r="F293" s="108" t="s">
        <v>246</v>
      </c>
      <c r="G293" s="108"/>
      <c r="H293" s="108"/>
      <c r="I293" s="108"/>
      <c r="J293" s="108"/>
    </row>
    <row r="294" spans="2:11" ht="12" customHeight="1">
      <c r="B294" s="124"/>
      <c r="C294" s="125"/>
      <c r="D294" s="125"/>
      <c r="E294" s="125"/>
      <c r="F294" s="125"/>
      <c r="G294" s="125"/>
      <c r="H294" s="125"/>
      <c r="I294" s="125"/>
      <c r="J294" s="126"/>
    </row>
    <row r="295" spans="2:11" s="5" customFormat="1" ht="12.75" customHeight="1">
      <c r="B295" s="195" t="s">
        <v>2</v>
      </c>
      <c r="C295" s="195" t="s">
        <v>44</v>
      </c>
      <c r="D295" s="98" t="s">
        <v>45</v>
      </c>
      <c r="E295" s="99"/>
      <c r="F295" s="99"/>
      <c r="G295" s="99"/>
      <c r="H295" s="99"/>
      <c r="I295" s="99"/>
      <c r="J295" s="100"/>
      <c r="K295" s="41"/>
    </row>
    <row r="296" spans="2:11" s="5" customFormat="1" ht="12.75" customHeight="1">
      <c r="B296" s="196"/>
      <c r="C296" s="196"/>
      <c r="D296" s="190" t="s">
        <v>46</v>
      </c>
      <c r="E296" s="191"/>
      <c r="F296" s="89" t="s">
        <v>47</v>
      </c>
      <c r="G296" s="89" t="s">
        <v>48</v>
      </c>
      <c r="H296" s="89" t="s">
        <v>49</v>
      </c>
      <c r="I296" s="106" t="s">
        <v>50</v>
      </c>
      <c r="J296" s="94"/>
      <c r="K296" s="41"/>
    </row>
    <row r="297" spans="2:11" s="5" customFormat="1" ht="12.75" customHeight="1">
      <c r="B297" s="196"/>
      <c r="C297" s="196"/>
      <c r="D297" s="192"/>
      <c r="E297" s="193"/>
      <c r="F297" s="90"/>
      <c r="G297" s="90"/>
      <c r="H297" s="90"/>
      <c r="I297" s="98" t="s">
        <v>27</v>
      </c>
      <c r="J297" s="100"/>
      <c r="K297" s="41"/>
    </row>
    <row r="298" spans="2:11" s="5" customFormat="1" ht="12.75" customHeight="1">
      <c r="B298" s="197"/>
      <c r="C298" s="197"/>
      <c r="D298" s="92"/>
      <c r="E298" s="194"/>
      <c r="F298" s="114"/>
      <c r="G298" s="114"/>
      <c r="H298" s="114"/>
      <c r="I298" s="32" t="s">
        <v>85</v>
      </c>
      <c r="J298" s="32" t="s">
        <v>30</v>
      </c>
      <c r="K298" s="41"/>
    </row>
    <row r="299" spans="2:11" s="5" customFormat="1" ht="12" customHeight="1">
      <c r="B299" s="53" t="s">
        <v>51</v>
      </c>
      <c r="C299" s="89" t="s">
        <v>187</v>
      </c>
      <c r="D299" s="85" t="s">
        <v>247</v>
      </c>
      <c r="E299" s="86"/>
      <c r="F299" s="117" t="s">
        <v>246</v>
      </c>
      <c r="G299" s="117" t="s">
        <v>248</v>
      </c>
      <c r="H299" s="108"/>
      <c r="I299" s="110" t="s">
        <v>186</v>
      </c>
      <c r="J299" s="111"/>
      <c r="K299" s="41"/>
    </row>
    <row r="300" spans="2:11" s="5" customFormat="1" ht="12" customHeight="1">
      <c r="B300" s="60">
        <v>8</v>
      </c>
      <c r="C300" s="90"/>
      <c r="D300" s="87"/>
      <c r="E300" s="88"/>
      <c r="F300" s="118"/>
      <c r="G300" s="118"/>
      <c r="H300" s="108"/>
      <c r="I300" s="61">
        <v>23400</v>
      </c>
      <c r="J300" s="56">
        <f>I300</f>
        <v>23400</v>
      </c>
      <c r="K300" s="41"/>
    </row>
    <row r="301" spans="2:11" s="5" customFormat="1" ht="12" customHeight="1">
      <c r="B301" s="60">
        <v>11</v>
      </c>
      <c r="C301" s="90"/>
      <c r="D301" s="87"/>
      <c r="E301" s="88"/>
      <c r="F301" s="118"/>
      <c r="G301" s="118"/>
      <c r="H301" s="108"/>
      <c r="I301" s="61">
        <v>58300</v>
      </c>
      <c r="J301" s="56">
        <f t="shared" ref="J301:J319" si="20">I301</f>
        <v>58300</v>
      </c>
      <c r="K301" s="41"/>
    </row>
    <row r="302" spans="2:11" s="5" customFormat="1" ht="12" customHeight="1">
      <c r="B302" s="60">
        <v>12</v>
      </c>
      <c r="C302" s="90"/>
      <c r="D302" s="87"/>
      <c r="E302" s="88"/>
      <c r="F302" s="118"/>
      <c r="G302" s="118"/>
      <c r="H302" s="108"/>
      <c r="I302" s="61">
        <v>33000</v>
      </c>
      <c r="J302" s="56">
        <f t="shared" si="20"/>
        <v>33000</v>
      </c>
      <c r="K302" s="41"/>
    </row>
    <row r="303" spans="2:11" s="5" customFormat="1" ht="12" customHeight="1">
      <c r="B303" s="60">
        <v>14</v>
      </c>
      <c r="C303" s="90"/>
      <c r="D303" s="87"/>
      <c r="E303" s="88"/>
      <c r="F303" s="118"/>
      <c r="G303" s="118"/>
      <c r="H303" s="108"/>
      <c r="I303" s="61">
        <v>93478</v>
      </c>
      <c r="J303" s="56">
        <f t="shared" si="20"/>
        <v>93478</v>
      </c>
      <c r="K303" s="41"/>
    </row>
    <row r="304" spans="2:11" s="5" customFormat="1" ht="12" customHeight="1">
      <c r="B304" s="60">
        <v>16</v>
      </c>
      <c r="C304" s="90"/>
      <c r="D304" s="87"/>
      <c r="E304" s="88"/>
      <c r="F304" s="118"/>
      <c r="G304" s="118"/>
      <c r="H304" s="108"/>
      <c r="I304" s="61">
        <v>12690</v>
      </c>
      <c r="J304" s="56">
        <f t="shared" si="20"/>
        <v>12690</v>
      </c>
      <c r="K304" s="41"/>
    </row>
    <row r="305" spans="2:11" s="5" customFormat="1" ht="12" customHeight="1">
      <c r="B305" s="60">
        <v>24</v>
      </c>
      <c r="C305" s="90"/>
      <c r="D305" s="87"/>
      <c r="E305" s="88"/>
      <c r="F305" s="118"/>
      <c r="G305" s="118"/>
      <c r="H305" s="108"/>
      <c r="I305" s="61">
        <v>136800</v>
      </c>
      <c r="J305" s="56">
        <f t="shared" si="20"/>
        <v>136800</v>
      </c>
      <c r="K305" s="41"/>
    </row>
    <row r="306" spans="2:11" s="5" customFormat="1" ht="12" customHeight="1">
      <c r="B306" s="60">
        <v>26</v>
      </c>
      <c r="C306" s="90"/>
      <c r="D306" s="87"/>
      <c r="E306" s="88"/>
      <c r="F306" s="118"/>
      <c r="G306" s="118"/>
      <c r="H306" s="108"/>
      <c r="I306" s="61">
        <v>86105.600000000006</v>
      </c>
      <c r="J306" s="56">
        <f t="shared" si="20"/>
        <v>86105.600000000006</v>
      </c>
      <c r="K306" s="41"/>
    </row>
    <row r="307" spans="2:11" s="5" customFormat="1" ht="12" customHeight="1">
      <c r="B307" s="60">
        <v>28</v>
      </c>
      <c r="C307" s="90"/>
      <c r="D307" s="87"/>
      <c r="E307" s="88"/>
      <c r="F307" s="118"/>
      <c r="G307" s="118"/>
      <c r="H307" s="108"/>
      <c r="I307" s="61">
        <v>62980</v>
      </c>
      <c r="J307" s="56">
        <f t="shared" si="20"/>
        <v>62980</v>
      </c>
      <c r="K307" s="41"/>
    </row>
    <row r="308" spans="2:11" s="5" customFormat="1" ht="12" customHeight="1">
      <c r="B308" s="60">
        <v>38</v>
      </c>
      <c r="C308" s="90"/>
      <c r="D308" s="87"/>
      <c r="E308" s="88"/>
      <c r="F308" s="118"/>
      <c r="G308" s="118"/>
      <c r="H308" s="108"/>
      <c r="I308" s="61">
        <v>65000</v>
      </c>
      <c r="J308" s="56">
        <f t="shared" si="20"/>
        <v>65000</v>
      </c>
      <c r="K308" s="41"/>
    </row>
    <row r="309" spans="2:11" s="5" customFormat="1" ht="12" customHeight="1">
      <c r="B309" s="60">
        <v>43</v>
      </c>
      <c r="C309" s="90"/>
      <c r="D309" s="87"/>
      <c r="E309" s="88"/>
      <c r="F309" s="118"/>
      <c r="G309" s="118"/>
      <c r="H309" s="108"/>
      <c r="I309" s="61">
        <v>231250</v>
      </c>
      <c r="J309" s="56">
        <f t="shared" si="20"/>
        <v>231250</v>
      </c>
      <c r="K309" s="41"/>
    </row>
    <row r="310" spans="2:11" s="5" customFormat="1" ht="12" customHeight="1">
      <c r="B310" s="60">
        <v>44</v>
      </c>
      <c r="C310" s="90"/>
      <c r="D310" s="87"/>
      <c r="E310" s="88"/>
      <c r="F310" s="118"/>
      <c r="G310" s="118"/>
      <c r="H310" s="108"/>
      <c r="I310" s="61">
        <v>426000</v>
      </c>
      <c r="J310" s="56">
        <f t="shared" si="20"/>
        <v>426000</v>
      </c>
      <c r="K310" s="41"/>
    </row>
    <row r="311" spans="2:11" s="5" customFormat="1" ht="12" customHeight="1">
      <c r="B311" s="60">
        <v>45</v>
      </c>
      <c r="C311" s="90"/>
      <c r="D311" s="87"/>
      <c r="E311" s="88"/>
      <c r="F311" s="118"/>
      <c r="G311" s="118"/>
      <c r="H311" s="108"/>
      <c r="I311" s="61">
        <v>44580</v>
      </c>
      <c r="J311" s="56">
        <f t="shared" si="20"/>
        <v>44580</v>
      </c>
      <c r="K311" s="41"/>
    </row>
    <row r="312" spans="2:11" s="5" customFormat="1" ht="12" customHeight="1">
      <c r="B312" s="60">
        <v>47</v>
      </c>
      <c r="C312" s="90"/>
      <c r="D312" s="87"/>
      <c r="E312" s="88"/>
      <c r="F312" s="118"/>
      <c r="G312" s="118"/>
      <c r="H312" s="108"/>
      <c r="I312" s="61">
        <v>175580</v>
      </c>
      <c r="J312" s="56">
        <f t="shared" si="20"/>
        <v>175580</v>
      </c>
      <c r="K312" s="41"/>
    </row>
    <row r="313" spans="2:11" s="5" customFormat="1" ht="12" customHeight="1">
      <c r="B313" s="60">
        <v>50</v>
      </c>
      <c r="C313" s="90"/>
      <c r="D313" s="87"/>
      <c r="E313" s="88"/>
      <c r="F313" s="118"/>
      <c r="G313" s="118"/>
      <c r="H313" s="108"/>
      <c r="I313" s="61">
        <v>66000</v>
      </c>
      <c r="J313" s="56">
        <f t="shared" si="20"/>
        <v>66000</v>
      </c>
      <c r="K313" s="41"/>
    </row>
    <row r="314" spans="2:11" s="5" customFormat="1" ht="12" customHeight="1">
      <c r="B314" s="60">
        <v>54</v>
      </c>
      <c r="C314" s="90"/>
      <c r="D314" s="87"/>
      <c r="E314" s="88"/>
      <c r="F314" s="118"/>
      <c r="G314" s="118"/>
      <c r="H314" s="108"/>
      <c r="I314" s="61">
        <v>413970</v>
      </c>
      <c r="J314" s="56">
        <f t="shared" si="20"/>
        <v>413970</v>
      </c>
      <c r="K314" s="41"/>
    </row>
    <row r="315" spans="2:11" s="5" customFormat="1" ht="12" customHeight="1">
      <c r="B315" s="60">
        <v>55</v>
      </c>
      <c r="C315" s="90"/>
      <c r="D315" s="87"/>
      <c r="E315" s="88"/>
      <c r="F315" s="118"/>
      <c r="G315" s="118"/>
      <c r="H315" s="108"/>
      <c r="I315" s="61">
        <v>828000</v>
      </c>
      <c r="J315" s="56">
        <f t="shared" si="20"/>
        <v>828000</v>
      </c>
      <c r="K315" s="41"/>
    </row>
    <row r="316" spans="2:11" s="5" customFormat="1" ht="12" customHeight="1">
      <c r="B316" s="60">
        <v>70</v>
      </c>
      <c r="C316" s="90"/>
      <c r="D316" s="87"/>
      <c r="E316" s="88"/>
      <c r="F316" s="118"/>
      <c r="G316" s="118"/>
      <c r="H316" s="108"/>
      <c r="I316" s="61">
        <v>7500</v>
      </c>
      <c r="J316" s="56">
        <f t="shared" si="20"/>
        <v>7500</v>
      </c>
      <c r="K316" s="41"/>
    </row>
    <row r="317" spans="2:11" s="5" customFormat="1" ht="12" customHeight="1">
      <c r="B317" s="60">
        <v>73</v>
      </c>
      <c r="C317" s="90"/>
      <c r="D317" s="87"/>
      <c r="E317" s="88"/>
      <c r="F317" s="118"/>
      <c r="G317" s="118"/>
      <c r="H317" s="108"/>
      <c r="I317" s="61">
        <v>4200</v>
      </c>
      <c r="J317" s="56">
        <f t="shared" si="20"/>
        <v>4200</v>
      </c>
      <c r="K317" s="41"/>
    </row>
    <row r="318" spans="2:11" s="5" customFormat="1" ht="12" customHeight="1">
      <c r="B318" s="60">
        <v>74</v>
      </c>
      <c r="C318" s="90"/>
      <c r="D318" s="87"/>
      <c r="E318" s="88"/>
      <c r="F318" s="118"/>
      <c r="G318" s="118"/>
      <c r="H318" s="108"/>
      <c r="I318" s="61">
        <v>177500</v>
      </c>
      <c r="J318" s="56">
        <f t="shared" si="20"/>
        <v>177500</v>
      </c>
      <c r="K318" s="41"/>
    </row>
    <row r="319" spans="2:11" s="5" customFormat="1" ht="12" customHeight="1">
      <c r="B319" s="60">
        <v>78</v>
      </c>
      <c r="C319" s="90"/>
      <c r="D319" s="87"/>
      <c r="E319" s="88"/>
      <c r="F319" s="118"/>
      <c r="G319" s="118"/>
      <c r="H319" s="108"/>
      <c r="I319" s="61">
        <v>32200</v>
      </c>
      <c r="J319" s="56">
        <f t="shared" si="20"/>
        <v>32200</v>
      </c>
      <c r="K319" s="41"/>
    </row>
    <row r="320" spans="2:11" s="5" customFormat="1" ht="12" customHeight="1">
      <c r="B320" s="54" t="s">
        <v>52</v>
      </c>
      <c r="C320" s="90"/>
      <c r="D320" s="87"/>
      <c r="E320" s="88"/>
      <c r="F320" s="118"/>
      <c r="G320" s="118"/>
      <c r="H320" s="108"/>
      <c r="I320" s="29" t="s">
        <v>53</v>
      </c>
      <c r="J320" s="51">
        <f>SUM(J300:J319)</f>
        <v>2978533.6</v>
      </c>
      <c r="K320" s="41"/>
    </row>
    <row r="321" spans="2:11" s="5" customFormat="1" ht="12" customHeight="1">
      <c r="B321" s="53" t="s">
        <v>51</v>
      </c>
      <c r="C321" s="89" t="s">
        <v>188</v>
      </c>
      <c r="D321" s="85" t="s">
        <v>249</v>
      </c>
      <c r="E321" s="86"/>
      <c r="F321" s="117" t="s">
        <v>246</v>
      </c>
      <c r="G321" s="117" t="s">
        <v>248</v>
      </c>
      <c r="H321" s="108"/>
      <c r="I321" s="110" t="s">
        <v>186</v>
      </c>
      <c r="J321" s="111"/>
      <c r="K321" s="41"/>
    </row>
    <row r="322" spans="2:11" s="5" customFormat="1" ht="12" customHeight="1">
      <c r="B322" s="60">
        <v>27</v>
      </c>
      <c r="C322" s="90"/>
      <c r="D322" s="87"/>
      <c r="E322" s="88"/>
      <c r="F322" s="118"/>
      <c r="G322" s="118"/>
      <c r="H322" s="108"/>
      <c r="I322" s="30">
        <v>13500</v>
      </c>
      <c r="J322" s="56">
        <f>I322</f>
        <v>13500</v>
      </c>
      <c r="K322" s="41"/>
    </row>
    <row r="323" spans="2:11" s="5" customFormat="1" ht="12" customHeight="1">
      <c r="B323" s="60">
        <v>42</v>
      </c>
      <c r="C323" s="90"/>
      <c r="D323" s="87"/>
      <c r="E323" s="88"/>
      <c r="F323" s="118"/>
      <c r="G323" s="118"/>
      <c r="H323" s="108"/>
      <c r="I323" s="30">
        <v>30000</v>
      </c>
      <c r="J323" s="56">
        <f t="shared" ref="J323:J326" si="21">I323</f>
        <v>30000</v>
      </c>
      <c r="K323" s="41"/>
    </row>
    <row r="324" spans="2:11" s="5" customFormat="1" ht="12" customHeight="1">
      <c r="B324" s="60">
        <v>56</v>
      </c>
      <c r="C324" s="90"/>
      <c r="D324" s="87"/>
      <c r="E324" s="88"/>
      <c r="F324" s="118"/>
      <c r="G324" s="118"/>
      <c r="H324" s="108"/>
      <c r="I324" s="30">
        <v>36720</v>
      </c>
      <c r="J324" s="56">
        <f t="shared" si="21"/>
        <v>36720</v>
      </c>
      <c r="K324" s="41"/>
    </row>
    <row r="325" spans="2:11" s="5" customFormat="1" ht="12" customHeight="1">
      <c r="B325" s="60">
        <v>66</v>
      </c>
      <c r="C325" s="90"/>
      <c r="D325" s="87"/>
      <c r="E325" s="88"/>
      <c r="F325" s="118"/>
      <c r="G325" s="118"/>
      <c r="H325" s="108"/>
      <c r="I325" s="30">
        <v>21000</v>
      </c>
      <c r="J325" s="56">
        <f t="shared" si="21"/>
        <v>21000</v>
      </c>
      <c r="K325" s="41"/>
    </row>
    <row r="326" spans="2:11" s="5" customFormat="1" ht="12" customHeight="1">
      <c r="B326" s="60">
        <v>71</v>
      </c>
      <c r="C326" s="90"/>
      <c r="D326" s="87"/>
      <c r="E326" s="88"/>
      <c r="F326" s="118"/>
      <c r="G326" s="118"/>
      <c r="H326" s="108"/>
      <c r="I326" s="30">
        <v>64800</v>
      </c>
      <c r="J326" s="56">
        <f t="shared" si="21"/>
        <v>64800</v>
      </c>
      <c r="K326" s="41"/>
    </row>
    <row r="327" spans="2:11" s="5" customFormat="1" ht="12" customHeight="1">
      <c r="B327" s="54" t="s">
        <v>52</v>
      </c>
      <c r="C327" s="90"/>
      <c r="D327" s="87"/>
      <c r="E327" s="88"/>
      <c r="F327" s="118"/>
      <c r="G327" s="118"/>
      <c r="H327" s="108"/>
      <c r="I327" s="29" t="s">
        <v>53</v>
      </c>
      <c r="J327" s="51">
        <f>SUM(J322:J326)</f>
        <v>166020</v>
      </c>
      <c r="K327" s="41"/>
    </row>
    <row r="328" spans="2:11" s="5" customFormat="1" ht="12.75" customHeight="1">
      <c r="B328" s="53" t="s">
        <v>51</v>
      </c>
      <c r="C328" s="83" t="s">
        <v>250</v>
      </c>
      <c r="D328" s="83" t="s">
        <v>251</v>
      </c>
      <c r="E328" s="83"/>
      <c r="F328" s="117" t="s">
        <v>246</v>
      </c>
      <c r="G328" s="117" t="s">
        <v>248</v>
      </c>
      <c r="H328" s="108"/>
      <c r="I328" s="110" t="s">
        <v>186</v>
      </c>
      <c r="J328" s="111"/>
      <c r="K328" s="41"/>
    </row>
    <row r="329" spans="2:11" s="5" customFormat="1" ht="12.75" customHeight="1">
      <c r="B329" s="62">
        <v>9</v>
      </c>
      <c r="C329" s="83"/>
      <c r="D329" s="83"/>
      <c r="E329" s="83"/>
      <c r="F329" s="118"/>
      <c r="G329" s="118"/>
      <c r="H329" s="108"/>
      <c r="I329" s="30">
        <v>525000</v>
      </c>
      <c r="J329" s="56">
        <f t="shared" ref="J329:J333" si="22">I329</f>
        <v>525000</v>
      </c>
      <c r="K329" s="41"/>
    </row>
    <row r="330" spans="2:11" s="5" customFormat="1" ht="12.75" customHeight="1">
      <c r="B330" s="62">
        <v>10</v>
      </c>
      <c r="C330" s="83"/>
      <c r="D330" s="83"/>
      <c r="E330" s="83"/>
      <c r="F330" s="118"/>
      <c r="G330" s="118"/>
      <c r="H330" s="108"/>
      <c r="I330" s="30">
        <v>148500</v>
      </c>
      <c r="J330" s="56">
        <f t="shared" si="22"/>
        <v>148500</v>
      </c>
      <c r="K330" s="41"/>
    </row>
    <row r="331" spans="2:11" s="5" customFormat="1" ht="12.75" customHeight="1">
      <c r="B331" s="60">
        <v>31</v>
      </c>
      <c r="C331" s="83"/>
      <c r="D331" s="83"/>
      <c r="E331" s="83"/>
      <c r="F331" s="118"/>
      <c r="G331" s="118"/>
      <c r="H331" s="108"/>
      <c r="I331" s="30">
        <v>2880000</v>
      </c>
      <c r="J331" s="56">
        <f t="shared" si="22"/>
        <v>2880000</v>
      </c>
      <c r="K331" s="41"/>
    </row>
    <row r="332" spans="2:11" s="5" customFormat="1" ht="12.75" customHeight="1">
      <c r="B332" s="62">
        <v>40</v>
      </c>
      <c r="C332" s="83"/>
      <c r="D332" s="83"/>
      <c r="E332" s="83"/>
      <c r="F332" s="118"/>
      <c r="G332" s="118"/>
      <c r="H332" s="108"/>
      <c r="I332" s="30">
        <v>12000000</v>
      </c>
      <c r="J332" s="56">
        <f t="shared" si="22"/>
        <v>12000000</v>
      </c>
      <c r="K332" s="41"/>
    </row>
    <row r="333" spans="2:11" s="5" customFormat="1" ht="12.75" customHeight="1">
      <c r="B333" s="62">
        <v>48</v>
      </c>
      <c r="C333" s="83"/>
      <c r="D333" s="83"/>
      <c r="E333" s="83"/>
      <c r="F333" s="118"/>
      <c r="G333" s="118"/>
      <c r="H333" s="108"/>
      <c r="I333" s="30">
        <v>921600</v>
      </c>
      <c r="J333" s="56">
        <f t="shared" si="22"/>
        <v>921600</v>
      </c>
      <c r="K333" s="41"/>
    </row>
    <row r="334" spans="2:11" s="5" customFormat="1" ht="12.75" customHeight="1">
      <c r="B334" s="54" t="s">
        <v>52</v>
      </c>
      <c r="C334" s="83"/>
      <c r="D334" s="83"/>
      <c r="E334" s="83"/>
      <c r="F334" s="118"/>
      <c r="G334" s="118"/>
      <c r="H334" s="108"/>
      <c r="I334" s="29" t="s">
        <v>53</v>
      </c>
      <c r="J334" s="51">
        <f>SUM(J329:J333)</f>
        <v>16475100</v>
      </c>
      <c r="K334" s="41"/>
    </row>
    <row r="335" spans="2:11" s="5" customFormat="1" ht="12" customHeight="1">
      <c r="B335" s="53" t="s">
        <v>51</v>
      </c>
      <c r="C335" s="89" t="s">
        <v>189</v>
      </c>
      <c r="D335" s="85" t="s">
        <v>252</v>
      </c>
      <c r="E335" s="86"/>
      <c r="F335" s="117" t="s">
        <v>246</v>
      </c>
      <c r="G335" s="117" t="s">
        <v>248</v>
      </c>
      <c r="H335" s="108"/>
      <c r="I335" s="110" t="s">
        <v>186</v>
      </c>
      <c r="J335" s="111"/>
      <c r="K335" s="41"/>
    </row>
    <row r="336" spans="2:11" s="5" customFormat="1" ht="12" customHeight="1">
      <c r="B336" s="62">
        <v>61</v>
      </c>
      <c r="C336" s="90"/>
      <c r="D336" s="87"/>
      <c r="E336" s="88"/>
      <c r="F336" s="118"/>
      <c r="G336" s="118"/>
      <c r="H336" s="108"/>
      <c r="I336" s="30">
        <v>5929077.96</v>
      </c>
      <c r="J336" s="56">
        <f t="shared" ref="J336:J337" si="23">I336</f>
        <v>5929077.96</v>
      </c>
      <c r="K336" s="41"/>
    </row>
    <row r="337" spans="2:11" s="5" customFormat="1" ht="12" customHeight="1">
      <c r="B337" s="62">
        <v>75</v>
      </c>
      <c r="C337" s="90"/>
      <c r="D337" s="87"/>
      <c r="E337" s="88"/>
      <c r="F337" s="118"/>
      <c r="G337" s="118"/>
      <c r="H337" s="108"/>
      <c r="I337" s="30">
        <v>7026.5</v>
      </c>
      <c r="J337" s="56">
        <f t="shared" si="23"/>
        <v>7026.5</v>
      </c>
      <c r="K337" s="41"/>
    </row>
    <row r="338" spans="2:11" s="5" customFormat="1" ht="12" customHeight="1">
      <c r="B338" s="54" t="s">
        <v>52</v>
      </c>
      <c r="C338" s="90"/>
      <c r="D338" s="87"/>
      <c r="E338" s="88"/>
      <c r="F338" s="118"/>
      <c r="G338" s="118"/>
      <c r="H338" s="108"/>
      <c r="I338" s="29" t="s">
        <v>53</v>
      </c>
      <c r="J338" s="51">
        <f>SUM(J336:J337)</f>
        <v>5936104.46</v>
      </c>
      <c r="K338" s="41"/>
    </row>
    <row r="339" spans="2:11" s="5" customFormat="1" ht="12.75" customHeight="1">
      <c r="B339" s="53" t="s">
        <v>51</v>
      </c>
      <c r="C339" s="89" t="s">
        <v>190</v>
      </c>
      <c r="D339" s="85" t="s">
        <v>253</v>
      </c>
      <c r="E339" s="86"/>
      <c r="F339" s="117" t="s">
        <v>246</v>
      </c>
      <c r="G339" s="117" t="s">
        <v>248</v>
      </c>
      <c r="H339" s="108"/>
      <c r="I339" s="110" t="s">
        <v>186</v>
      </c>
      <c r="J339" s="111"/>
      <c r="K339" s="41"/>
    </row>
    <row r="340" spans="2:11" s="5" customFormat="1" ht="12.75" customHeight="1">
      <c r="B340" s="60">
        <v>23</v>
      </c>
      <c r="C340" s="90"/>
      <c r="D340" s="87"/>
      <c r="E340" s="88"/>
      <c r="F340" s="118"/>
      <c r="G340" s="118"/>
      <c r="H340" s="108"/>
      <c r="I340" s="30">
        <v>7750</v>
      </c>
      <c r="J340" s="56">
        <f t="shared" ref="J340:J343" si="24">I340</f>
        <v>7750</v>
      </c>
      <c r="K340" s="41"/>
    </row>
    <row r="341" spans="2:11" s="5" customFormat="1" ht="12.75" customHeight="1">
      <c r="B341" s="60">
        <v>32</v>
      </c>
      <c r="C341" s="90"/>
      <c r="D341" s="87"/>
      <c r="E341" s="88"/>
      <c r="F341" s="118"/>
      <c r="G341" s="118"/>
      <c r="H341" s="108"/>
      <c r="I341" s="30">
        <v>2970</v>
      </c>
      <c r="J341" s="56">
        <f t="shared" si="24"/>
        <v>2970</v>
      </c>
      <c r="K341" s="41"/>
    </row>
    <row r="342" spans="2:11" s="5" customFormat="1" ht="12.75" customHeight="1">
      <c r="B342" s="60">
        <v>67</v>
      </c>
      <c r="C342" s="90"/>
      <c r="D342" s="87"/>
      <c r="E342" s="88"/>
      <c r="F342" s="118"/>
      <c r="G342" s="118"/>
      <c r="H342" s="108"/>
      <c r="I342" s="61">
        <v>80000</v>
      </c>
      <c r="J342" s="56">
        <f t="shared" si="24"/>
        <v>80000</v>
      </c>
      <c r="K342" s="41"/>
    </row>
    <row r="343" spans="2:11" s="5" customFormat="1" ht="12.75" customHeight="1">
      <c r="B343" s="60">
        <v>69</v>
      </c>
      <c r="C343" s="90"/>
      <c r="D343" s="87"/>
      <c r="E343" s="88"/>
      <c r="F343" s="118"/>
      <c r="G343" s="118"/>
      <c r="H343" s="108"/>
      <c r="I343" s="61">
        <v>41400</v>
      </c>
      <c r="J343" s="56">
        <f t="shared" si="24"/>
        <v>41400</v>
      </c>
      <c r="K343" s="41"/>
    </row>
    <row r="344" spans="2:11" s="5" customFormat="1" ht="12.75" customHeight="1">
      <c r="B344" s="54" t="s">
        <v>52</v>
      </c>
      <c r="C344" s="90"/>
      <c r="D344" s="87"/>
      <c r="E344" s="88"/>
      <c r="F344" s="118"/>
      <c r="G344" s="118"/>
      <c r="H344" s="108"/>
      <c r="I344" s="29" t="s">
        <v>53</v>
      </c>
      <c r="J344" s="51">
        <f>SUM(J340:J343)</f>
        <v>132120</v>
      </c>
      <c r="K344" s="41"/>
    </row>
    <row r="345" spans="2:11" s="5" customFormat="1" ht="14.25" customHeight="1">
      <c r="B345" s="53" t="s">
        <v>51</v>
      </c>
      <c r="C345" s="89" t="s">
        <v>191</v>
      </c>
      <c r="D345" s="85" t="s">
        <v>254</v>
      </c>
      <c r="E345" s="86"/>
      <c r="F345" s="117" t="s">
        <v>246</v>
      </c>
      <c r="G345" s="117" t="s">
        <v>248</v>
      </c>
      <c r="H345" s="108"/>
      <c r="I345" s="110" t="s">
        <v>186</v>
      </c>
      <c r="J345" s="111"/>
      <c r="K345" s="41"/>
    </row>
    <row r="346" spans="2:11" s="5" customFormat="1" ht="12" customHeight="1">
      <c r="B346" s="60">
        <v>5</v>
      </c>
      <c r="C346" s="90"/>
      <c r="D346" s="87"/>
      <c r="E346" s="88"/>
      <c r="F346" s="118"/>
      <c r="G346" s="118"/>
      <c r="H346" s="108"/>
      <c r="I346" s="30">
        <v>299700</v>
      </c>
      <c r="J346" s="56">
        <f t="shared" ref="J346:J356" si="25">I346</f>
        <v>299700</v>
      </c>
      <c r="K346" s="41"/>
    </row>
    <row r="347" spans="2:11" s="5" customFormat="1" ht="12" customHeight="1">
      <c r="B347" s="60">
        <v>6</v>
      </c>
      <c r="C347" s="90"/>
      <c r="D347" s="87"/>
      <c r="E347" s="88"/>
      <c r="F347" s="118"/>
      <c r="G347" s="118"/>
      <c r="H347" s="108"/>
      <c r="I347" s="30">
        <v>4994</v>
      </c>
      <c r="J347" s="56">
        <f t="shared" si="25"/>
        <v>4994</v>
      </c>
      <c r="K347" s="41"/>
    </row>
    <row r="348" spans="2:11" s="5" customFormat="1" ht="12" customHeight="1">
      <c r="B348" s="60">
        <v>18</v>
      </c>
      <c r="C348" s="90"/>
      <c r="D348" s="87"/>
      <c r="E348" s="88"/>
      <c r="F348" s="118"/>
      <c r="G348" s="118"/>
      <c r="H348" s="108"/>
      <c r="I348" s="30">
        <v>7500</v>
      </c>
      <c r="J348" s="56">
        <f t="shared" si="25"/>
        <v>7500</v>
      </c>
      <c r="K348" s="41"/>
    </row>
    <row r="349" spans="2:11" s="5" customFormat="1" ht="12" customHeight="1">
      <c r="B349" s="60">
        <v>20</v>
      </c>
      <c r="C349" s="90"/>
      <c r="D349" s="87"/>
      <c r="E349" s="88"/>
      <c r="F349" s="118"/>
      <c r="G349" s="118"/>
      <c r="H349" s="108"/>
      <c r="I349" s="30">
        <v>33900</v>
      </c>
      <c r="J349" s="56">
        <f t="shared" si="25"/>
        <v>33900</v>
      </c>
      <c r="K349" s="41"/>
    </row>
    <row r="350" spans="2:11" s="5" customFormat="1" ht="12" customHeight="1">
      <c r="B350" s="60">
        <v>33</v>
      </c>
      <c r="C350" s="90"/>
      <c r="D350" s="87"/>
      <c r="E350" s="88"/>
      <c r="F350" s="118"/>
      <c r="G350" s="118"/>
      <c r="H350" s="108"/>
      <c r="I350" s="30">
        <v>27792</v>
      </c>
      <c r="J350" s="56">
        <f t="shared" si="25"/>
        <v>27792</v>
      </c>
      <c r="K350" s="41"/>
    </row>
    <row r="351" spans="2:11" s="5" customFormat="1" ht="12" customHeight="1">
      <c r="B351" s="60">
        <v>52</v>
      </c>
      <c r="C351" s="90"/>
      <c r="D351" s="87"/>
      <c r="E351" s="88"/>
      <c r="F351" s="118"/>
      <c r="G351" s="118"/>
      <c r="H351" s="108"/>
      <c r="I351" s="30">
        <v>9200</v>
      </c>
      <c r="J351" s="56">
        <f t="shared" si="25"/>
        <v>9200</v>
      </c>
      <c r="K351" s="41"/>
    </row>
    <row r="352" spans="2:11" s="5" customFormat="1" ht="12" customHeight="1">
      <c r="B352" s="60">
        <v>62</v>
      </c>
      <c r="C352" s="90"/>
      <c r="D352" s="87"/>
      <c r="E352" s="88"/>
      <c r="F352" s="118"/>
      <c r="G352" s="118"/>
      <c r="H352" s="108"/>
      <c r="I352" s="30">
        <v>74880</v>
      </c>
      <c r="J352" s="56">
        <f t="shared" si="25"/>
        <v>74880</v>
      </c>
      <c r="K352" s="41"/>
    </row>
    <row r="353" spans="2:11" s="5" customFormat="1" ht="12" customHeight="1">
      <c r="B353" s="60">
        <v>68</v>
      </c>
      <c r="C353" s="90"/>
      <c r="D353" s="87"/>
      <c r="E353" s="88"/>
      <c r="F353" s="118"/>
      <c r="G353" s="118"/>
      <c r="H353" s="108"/>
      <c r="I353" s="30">
        <v>17820</v>
      </c>
      <c r="J353" s="56">
        <f t="shared" si="25"/>
        <v>17820</v>
      </c>
      <c r="K353" s="41"/>
    </row>
    <row r="354" spans="2:11" s="5" customFormat="1" ht="12" customHeight="1">
      <c r="B354" s="60">
        <v>76</v>
      </c>
      <c r="C354" s="90"/>
      <c r="D354" s="87"/>
      <c r="E354" s="88"/>
      <c r="F354" s="118"/>
      <c r="G354" s="118"/>
      <c r="H354" s="108"/>
      <c r="I354" s="30">
        <v>40650</v>
      </c>
      <c r="J354" s="56">
        <f t="shared" si="25"/>
        <v>40650</v>
      </c>
      <c r="K354" s="41"/>
    </row>
    <row r="355" spans="2:11" s="5" customFormat="1" ht="12" customHeight="1">
      <c r="B355" s="60">
        <v>82</v>
      </c>
      <c r="C355" s="90"/>
      <c r="D355" s="87"/>
      <c r="E355" s="88"/>
      <c r="F355" s="118"/>
      <c r="G355" s="118"/>
      <c r="H355" s="108"/>
      <c r="I355" s="30">
        <v>36200</v>
      </c>
      <c r="J355" s="56">
        <f t="shared" si="25"/>
        <v>36200</v>
      </c>
      <c r="K355" s="41"/>
    </row>
    <row r="356" spans="2:11" s="5" customFormat="1" ht="12" customHeight="1">
      <c r="B356" s="60">
        <v>83</v>
      </c>
      <c r="C356" s="90"/>
      <c r="D356" s="87"/>
      <c r="E356" s="88"/>
      <c r="F356" s="118"/>
      <c r="G356" s="118"/>
      <c r="H356" s="108"/>
      <c r="I356" s="30">
        <v>64000</v>
      </c>
      <c r="J356" s="56">
        <f t="shared" si="25"/>
        <v>64000</v>
      </c>
      <c r="K356" s="41"/>
    </row>
    <row r="357" spans="2:11" s="5" customFormat="1" ht="12" customHeight="1">
      <c r="B357" s="54" t="s">
        <v>52</v>
      </c>
      <c r="C357" s="90"/>
      <c r="D357" s="87"/>
      <c r="E357" s="88"/>
      <c r="F357" s="118"/>
      <c r="G357" s="118"/>
      <c r="H357" s="108"/>
      <c r="I357" s="29" t="s">
        <v>53</v>
      </c>
      <c r="J357" s="51">
        <f>SUM(J346:J356)</f>
        <v>616636</v>
      </c>
      <c r="K357" s="41"/>
    </row>
    <row r="358" spans="2:11" s="5" customFormat="1" ht="14.25" customHeight="1">
      <c r="B358" s="53" t="s">
        <v>51</v>
      </c>
      <c r="C358" s="89" t="s">
        <v>192</v>
      </c>
      <c r="D358" s="85" t="s">
        <v>255</v>
      </c>
      <c r="E358" s="86"/>
      <c r="F358" s="117" t="s">
        <v>246</v>
      </c>
      <c r="G358" s="117" t="s">
        <v>248</v>
      </c>
      <c r="H358" s="108"/>
      <c r="I358" s="110" t="s">
        <v>186</v>
      </c>
      <c r="J358" s="111"/>
      <c r="K358" s="41"/>
    </row>
    <row r="359" spans="2:11" s="5" customFormat="1" ht="12" customHeight="1">
      <c r="B359" s="60">
        <v>3</v>
      </c>
      <c r="C359" s="90"/>
      <c r="D359" s="87"/>
      <c r="E359" s="88"/>
      <c r="F359" s="118"/>
      <c r="G359" s="118"/>
      <c r="H359" s="149"/>
      <c r="I359" s="30">
        <v>14000</v>
      </c>
      <c r="J359" s="56">
        <f t="shared" ref="J359:J362" si="26">I359</f>
        <v>14000</v>
      </c>
      <c r="K359" s="41"/>
    </row>
    <row r="360" spans="2:11" s="5" customFormat="1" ht="12" customHeight="1">
      <c r="B360" s="60">
        <v>17</v>
      </c>
      <c r="C360" s="90"/>
      <c r="D360" s="87"/>
      <c r="E360" s="88"/>
      <c r="F360" s="118"/>
      <c r="G360" s="118"/>
      <c r="H360" s="149"/>
      <c r="I360" s="30">
        <v>50000</v>
      </c>
      <c r="J360" s="56">
        <f t="shared" si="26"/>
        <v>50000</v>
      </c>
      <c r="K360" s="41"/>
    </row>
    <row r="361" spans="2:11" s="5" customFormat="1" ht="12" customHeight="1">
      <c r="B361" s="60">
        <v>51</v>
      </c>
      <c r="C361" s="90"/>
      <c r="D361" s="87"/>
      <c r="E361" s="88"/>
      <c r="F361" s="118"/>
      <c r="G361" s="118"/>
      <c r="H361" s="149"/>
      <c r="I361" s="30">
        <v>90000</v>
      </c>
      <c r="J361" s="56">
        <f t="shared" si="26"/>
        <v>90000</v>
      </c>
      <c r="K361" s="41"/>
    </row>
    <row r="362" spans="2:11" s="5" customFormat="1" ht="12" customHeight="1">
      <c r="B362" s="60">
        <v>58</v>
      </c>
      <c r="C362" s="90"/>
      <c r="D362" s="87"/>
      <c r="E362" s="88"/>
      <c r="F362" s="118"/>
      <c r="G362" s="118"/>
      <c r="H362" s="149"/>
      <c r="I362" s="30">
        <v>11800</v>
      </c>
      <c r="J362" s="56">
        <f t="shared" si="26"/>
        <v>11800</v>
      </c>
      <c r="K362" s="41"/>
    </row>
    <row r="363" spans="2:11" s="5" customFormat="1" ht="12" customHeight="1">
      <c r="B363" s="54" t="s">
        <v>52</v>
      </c>
      <c r="C363" s="90"/>
      <c r="D363" s="87"/>
      <c r="E363" s="88"/>
      <c r="F363" s="118"/>
      <c r="G363" s="118"/>
      <c r="H363" s="108"/>
      <c r="I363" s="29" t="s">
        <v>53</v>
      </c>
      <c r="J363" s="51">
        <f>SUM(J359:J362)</f>
        <v>165800</v>
      </c>
      <c r="K363" s="41"/>
    </row>
    <row r="364" spans="2:11" s="5" customFormat="1" ht="13.5" customHeight="1">
      <c r="B364" s="53" t="s">
        <v>51</v>
      </c>
      <c r="C364" s="89" t="s">
        <v>193</v>
      </c>
      <c r="D364" s="85" t="s">
        <v>256</v>
      </c>
      <c r="E364" s="86"/>
      <c r="F364" s="117" t="s">
        <v>246</v>
      </c>
      <c r="G364" s="117" t="s">
        <v>248</v>
      </c>
      <c r="H364" s="120"/>
      <c r="I364" s="110" t="s">
        <v>186</v>
      </c>
      <c r="J364" s="111"/>
      <c r="K364" s="41"/>
    </row>
    <row r="365" spans="2:11" s="5" customFormat="1" ht="12" customHeight="1">
      <c r="B365" s="62">
        <v>46</v>
      </c>
      <c r="C365" s="90"/>
      <c r="D365" s="87"/>
      <c r="E365" s="88"/>
      <c r="F365" s="118"/>
      <c r="G365" s="118"/>
      <c r="H365" s="121"/>
      <c r="I365" s="30">
        <v>15600</v>
      </c>
      <c r="J365" s="56">
        <f t="shared" ref="J365:J369" si="27">I365</f>
        <v>15600</v>
      </c>
      <c r="K365" s="41"/>
    </row>
    <row r="366" spans="2:11" s="5" customFormat="1" ht="12" customHeight="1">
      <c r="B366" s="62">
        <v>49</v>
      </c>
      <c r="C366" s="90"/>
      <c r="D366" s="87"/>
      <c r="E366" s="88"/>
      <c r="F366" s="118"/>
      <c r="G366" s="118"/>
      <c r="H366" s="121"/>
      <c r="I366" s="30">
        <v>1440000</v>
      </c>
      <c r="J366" s="56">
        <f t="shared" si="27"/>
        <v>1440000</v>
      </c>
      <c r="K366" s="41"/>
    </row>
    <row r="367" spans="2:11" s="5" customFormat="1" ht="12" customHeight="1">
      <c r="B367" s="62">
        <v>81</v>
      </c>
      <c r="C367" s="90"/>
      <c r="D367" s="87"/>
      <c r="E367" s="88"/>
      <c r="F367" s="118"/>
      <c r="G367" s="118"/>
      <c r="H367" s="121"/>
      <c r="I367" s="30">
        <v>28200</v>
      </c>
      <c r="J367" s="56">
        <f t="shared" si="27"/>
        <v>28200</v>
      </c>
      <c r="K367" s="41"/>
    </row>
    <row r="368" spans="2:11" s="5" customFormat="1" ht="12" customHeight="1">
      <c r="B368" s="62">
        <v>84</v>
      </c>
      <c r="C368" s="90"/>
      <c r="D368" s="87"/>
      <c r="E368" s="88"/>
      <c r="F368" s="118"/>
      <c r="G368" s="118"/>
      <c r="H368" s="121"/>
      <c r="I368" s="30">
        <v>48600</v>
      </c>
      <c r="J368" s="56">
        <f t="shared" si="27"/>
        <v>48600</v>
      </c>
      <c r="K368" s="41"/>
    </row>
    <row r="369" spans="2:11" s="5" customFormat="1" ht="12" customHeight="1">
      <c r="B369" s="62">
        <v>85</v>
      </c>
      <c r="C369" s="90"/>
      <c r="D369" s="87"/>
      <c r="E369" s="88"/>
      <c r="F369" s="118"/>
      <c r="G369" s="118"/>
      <c r="H369" s="121"/>
      <c r="I369" s="30">
        <v>239400</v>
      </c>
      <c r="J369" s="56">
        <f t="shared" si="27"/>
        <v>239400</v>
      </c>
      <c r="K369" s="41"/>
    </row>
    <row r="370" spans="2:11" s="5" customFormat="1" ht="12" customHeight="1">
      <c r="B370" s="54" t="s">
        <v>52</v>
      </c>
      <c r="C370" s="114"/>
      <c r="D370" s="115"/>
      <c r="E370" s="116"/>
      <c r="F370" s="119"/>
      <c r="G370" s="119"/>
      <c r="H370" s="122"/>
      <c r="I370" s="29" t="s">
        <v>53</v>
      </c>
      <c r="J370" s="51">
        <f>SUM(J365:J369)</f>
        <v>1771800</v>
      </c>
      <c r="K370" s="41"/>
    </row>
    <row r="371" spans="2:11" s="5" customFormat="1" ht="13.5" customHeight="1">
      <c r="B371" s="53" t="s">
        <v>51</v>
      </c>
      <c r="C371" s="83" t="s">
        <v>257</v>
      </c>
      <c r="D371" s="83" t="s">
        <v>258</v>
      </c>
      <c r="E371" s="83"/>
      <c r="F371" s="107" t="s">
        <v>246</v>
      </c>
      <c r="G371" s="107" t="s">
        <v>248</v>
      </c>
      <c r="H371" s="108"/>
      <c r="I371" s="110" t="s">
        <v>186</v>
      </c>
      <c r="J371" s="111"/>
      <c r="K371" s="41"/>
    </row>
    <row r="372" spans="2:11" s="5" customFormat="1" ht="12" customHeight="1">
      <c r="B372" s="63">
        <v>4</v>
      </c>
      <c r="C372" s="83"/>
      <c r="D372" s="83"/>
      <c r="E372" s="83"/>
      <c r="F372" s="107"/>
      <c r="G372" s="107"/>
      <c r="H372" s="108"/>
      <c r="I372" s="64">
        <v>760000</v>
      </c>
      <c r="J372" s="56">
        <f t="shared" ref="J372:J374" si="28">I372</f>
        <v>760000</v>
      </c>
      <c r="K372" s="41"/>
    </row>
    <row r="373" spans="2:11" s="5" customFormat="1" ht="12" customHeight="1">
      <c r="B373" s="62">
        <v>36</v>
      </c>
      <c r="C373" s="83"/>
      <c r="D373" s="83"/>
      <c r="E373" s="83"/>
      <c r="F373" s="107"/>
      <c r="G373" s="107"/>
      <c r="H373" s="108"/>
      <c r="I373" s="30">
        <v>6600</v>
      </c>
      <c r="J373" s="56">
        <f t="shared" si="28"/>
        <v>6600</v>
      </c>
      <c r="K373" s="41"/>
    </row>
    <row r="374" spans="2:11" s="5" customFormat="1" ht="12" customHeight="1">
      <c r="B374" s="62">
        <v>60</v>
      </c>
      <c r="C374" s="83"/>
      <c r="D374" s="83"/>
      <c r="E374" s="83"/>
      <c r="F374" s="107"/>
      <c r="G374" s="107"/>
      <c r="H374" s="108"/>
      <c r="I374" s="30">
        <v>936000</v>
      </c>
      <c r="J374" s="56">
        <f t="shared" si="28"/>
        <v>936000</v>
      </c>
      <c r="K374" s="41"/>
    </row>
    <row r="375" spans="2:11" s="5" customFormat="1" ht="13.5" customHeight="1">
      <c r="B375" s="54" t="s">
        <v>52</v>
      </c>
      <c r="C375" s="83"/>
      <c r="D375" s="83"/>
      <c r="E375" s="83"/>
      <c r="F375" s="107"/>
      <c r="G375" s="107"/>
      <c r="H375" s="108"/>
      <c r="I375" s="29" t="s">
        <v>53</v>
      </c>
      <c r="J375" s="51">
        <f>SUM(J372:J374)</f>
        <v>1702600</v>
      </c>
      <c r="K375" s="41"/>
    </row>
    <row r="376" spans="2:11" ht="14.25" customHeight="1">
      <c r="B376" s="112" t="s">
        <v>56</v>
      </c>
      <c r="C376" s="123"/>
      <c r="D376" s="123"/>
      <c r="E376" s="123"/>
      <c r="F376" s="123"/>
      <c r="G376" s="123"/>
      <c r="H376" s="123"/>
      <c r="I376" s="113"/>
      <c r="J376" s="2"/>
    </row>
    <row r="377" spans="2:11" ht="24" customHeight="1">
      <c r="B377" s="55" t="s">
        <v>82</v>
      </c>
      <c r="C377" s="109" t="s">
        <v>44</v>
      </c>
      <c r="D377" s="109"/>
      <c r="E377" s="106" t="s">
        <v>57</v>
      </c>
      <c r="F377" s="94"/>
      <c r="G377" s="106" t="s">
        <v>72</v>
      </c>
      <c r="H377" s="94"/>
      <c r="I377" s="42" t="s">
        <v>59</v>
      </c>
      <c r="J377" s="46" t="s">
        <v>58</v>
      </c>
    </row>
    <row r="378" spans="2:11" s="15" customFormat="1" ht="65.25" customHeight="1">
      <c r="B378" s="17" t="s">
        <v>273</v>
      </c>
      <c r="C378" s="83" t="s">
        <v>195</v>
      </c>
      <c r="D378" s="83"/>
      <c r="E378" s="81" t="s">
        <v>372</v>
      </c>
      <c r="F378" s="82"/>
      <c r="G378" s="112" t="s">
        <v>205</v>
      </c>
      <c r="H378" s="113"/>
      <c r="I378" s="65" t="s">
        <v>204</v>
      </c>
      <c r="J378" s="49" t="s">
        <v>206</v>
      </c>
      <c r="K378" s="39"/>
    </row>
    <row r="379" spans="2:11" s="15" customFormat="1" ht="34.5" customHeight="1">
      <c r="B379" s="52" t="s">
        <v>272</v>
      </c>
      <c r="C379" s="83" t="s">
        <v>194</v>
      </c>
      <c r="D379" s="83"/>
      <c r="E379" s="81" t="s">
        <v>210</v>
      </c>
      <c r="F379" s="82"/>
      <c r="G379" s="112" t="s">
        <v>208</v>
      </c>
      <c r="H379" s="113"/>
      <c r="I379" s="65" t="s">
        <v>207</v>
      </c>
      <c r="J379" s="49" t="s">
        <v>209</v>
      </c>
      <c r="K379" s="39"/>
    </row>
    <row r="380" spans="2:11" s="15" customFormat="1" ht="32.25" customHeight="1">
      <c r="B380" s="52" t="s">
        <v>271</v>
      </c>
      <c r="C380" s="83" t="s">
        <v>250</v>
      </c>
      <c r="D380" s="83"/>
      <c r="E380" s="81" t="s">
        <v>373</v>
      </c>
      <c r="F380" s="82"/>
      <c r="G380" s="112" t="s">
        <v>269</v>
      </c>
      <c r="H380" s="113"/>
      <c r="I380" s="65" t="s">
        <v>268</v>
      </c>
      <c r="J380" s="49" t="s">
        <v>270</v>
      </c>
      <c r="K380" s="39"/>
    </row>
    <row r="381" spans="2:11" s="15" customFormat="1" ht="31.5" customHeight="1">
      <c r="B381" s="52" t="s">
        <v>267</v>
      </c>
      <c r="C381" s="83" t="s">
        <v>196</v>
      </c>
      <c r="D381" s="83"/>
      <c r="E381" s="81" t="s">
        <v>217</v>
      </c>
      <c r="F381" s="82"/>
      <c r="G381" s="112" t="s">
        <v>215</v>
      </c>
      <c r="H381" s="113"/>
      <c r="I381" s="80" t="s">
        <v>374</v>
      </c>
      <c r="J381" s="65" t="s">
        <v>216</v>
      </c>
      <c r="K381" s="39"/>
    </row>
    <row r="382" spans="2:11" s="15" customFormat="1" ht="38.25" customHeight="1">
      <c r="B382" s="52" t="s">
        <v>266</v>
      </c>
      <c r="C382" s="83" t="s">
        <v>197</v>
      </c>
      <c r="D382" s="83"/>
      <c r="E382" s="81" t="s">
        <v>214</v>
      </c>
      <c r="F382" s="82"/>
      <c r="G382" s="112" t="s">
        <v>212</v>
      </c>
      <c r="H382" s="113"/>
      <c r="I382" s="65" t="s">
        <v>211</v>
      </c>
      <c r="J382" s="49" t="s">
        <v>213</v>
      </c>
      <c r="K382" s="39"/>
    </row>
    <row r="383" spans="2:11" s="15" customFormat="1" ht="45.75" customHeight="1">
      <c r="B383" s="17" t="s">
        <v>265</v>
      </c>
      <c r="C383" s="83" t="s">
        <v>198</v>
      </c>
      <c r="D383" s="83"/>
      <c r="E383" s="81" t="s">
        <v>375</v>
      </c>
      <c r="F383" s="82"/>
      <c r="G383" s="112" t="s">
        <v>202</v>
      </c>
      <c r="H383" s="113"/>
      <c r="I383" s="65" t="s">
        <v>201</v>
      </c>
      <c r="J383" s="65" t="s">
        <v>203</v>
      </c>
      <c r="K383" s="39"/>
    </row>
    <row r="384" spans="2:11" s="15" customFormat="1" ht="31.5" customHeight="1">
      <c r="B384" s="52" t="s">
        <v>264</v>
      </c>
      <c r="C384" s="83" t="s">
        <v>199</v>
      </c>
      <c r="D384" s="83"/>
      <c r="E384" s="81" t="s">
        <v>225</v>
      </c>
      <c r="F384" s="82"/>
      <c r="G384" s="112" t="s">
        <v>223</v>
      </c>
      <c r="H384" s="113"/>
      <c r="I384" s="65" t="s">
        <v>222</v>
      </c>
      <c r="J384" s="65" t="s">
        <v>224</v>
      </c>
      <c r="K384" s="39"/>
    </row>
    <row r="385" spans="2:11" s="15" customFormat="1" ht="39" customHeight="1">
      <c r="B385" s="52" t="s">
        <v>263</v>
      </c>
      <c r="C385" s="83" t="s">
        <v>200</v>
      </c>
      <c r="D385" s="83"/>
      <c r="E385" s="81" t="s">
        <v>221</v>
      </c>
      <c r="F385" s="82"/>
      <c r="G385" s="112" t="s">
        <v>219</v>
      </c>
      <c r="H385" s="113"/>
      <c r="I385" s="65" t="s">
        <v>218</v>
      </c>
      <c r="J385" s="50" t="s">
        <v>220</v>
      </c>
      <c r="K385" s="39"/>
    </row>
    <row r="386" spans="2:11" s="15" customFormat="1" ht="28.5" customHeight="1">
      <c r="B386" s="52" t="s">
        <v>262</v>
      </c>
      <c r="C386" s="83" t="s">
        <v>259</v>
      </c>
      <c r="D386" s="83"/>
      <c r="E386" s="81" t="s">
        <v>376</v>
      </c>
      <c r="F386" s="82"/>
      <c r="G386" s="112" t="s">
        <v>261</v>
      </c>
      <c r="H386" s="113"/>
      <c r="I386" s="80" t="s">
        <v>377</v>
      </c>
      <c r="J386" s="50" t="s">
        <v>260</v>
      </c>
      <c r="K386" s="39"/>
    </row>
    <row r="387" spans="2:11" ht="14.25" customHeight="1">
      <c r="B387" s="124"/>
      <c r="C387" s="125"/>
      <c r="D387" s="125"/>
      <c r="E387" s="125"/>
      <c r="F387" s="125"/>
      <c r="G387" s="125"/>
      <c r="H387" s="125"/>
      <c r="I387" s="125"/>
      <c r="J387" s="126"/>
    </row>
    <row r="388" spans="2:11" ht="60" customHeight="1">
      <c r="B388" s="98" t="s">
        <v>34</v>
      </c>
      <c r="C388" s="99"/>
      <c r="D388" s="100"/>
      <c r="E388" s="101" t="s">
        <v>274</v>
      </c>
      <c r="F388" s="129"/>
      <c r="G388" s="129"/>
      <c r="H388" s="129"/>
      <c r="I388" s="129"/>
      <c r="J388" s="130"/>
    </row>
    <row r="389" spans="2:11" ht="14.25" customHeight="1">
      <c r="B389" s="95"/>
      <c r="C389" s="96"/>
      <c r="D389" s="96"/>
      <c r="E389" s="96"/>
      <c r="F389" s="96"/>
      <c r="G389" s="96"/>
      <c r="H389" s="96"/>
      <c r="I389" s="96"/>
      <c r="J389" s="97"/>
    </row>
    <row r="390" spans="2:11" ht="35.25" customHeight="1">
      <c r="B390" s="101" t="s">
        <v>60</v>
      </c>
      <c r="C390" s="129"/>
      <c r="D390" s="129"/>
      <c r="E390" s="106"/>
      <c r="F390" s="93"/>
      <c r="G390" s="93"/>
      <c r="H390" s="93"/>
      <c r="I390" s="93"/>
      <c r="J390" s="94"/>
    </row>
    <row r="391" spans="2:11" ht="14.25" customHeight="1">
      <c r="B391" s="146"/>
      <c r="C391" s="147"/>
      <c r="D391" s="147"/>
      <c r="E391" s="147"/>
      <c r="F391" s="147"/>
      <c r="G391" s="147"/>
      <c r="H391" s="147"/>
      <c r="I391" s="147"/>
      <c r="J391" s="148"/>
    </row>
    <row r="392" spans="2:11" ht="49.5" customHeight="1">
      <c r="B392" s="101" t="s">
        <v>61</v>
      </c>
      <c r="C392" s="129"/>
      <c r="D392" s="130"/>
      <c r="E392" s="106"/>
      <c r="F392" s="93"/>
      <c r="G392" s="93"/>
      <c r="H392" s="93"/>
      <c r="I392" s="93"/>
      <c r="J392" s="94"/>
    </row>
    <row r="393" spans="2:11" ht="17.25" customHeight="1">
      <c r="B393" s="146"/>
      <c r="C393" s="147"/>
      <c r="D393" s="147"/>
      <c r="E393" s="147"/>
      <c r="F393" s="147"/>
      <c r="G393" s="147"/>
      <c r="H393" s="147"/>
      <c r="I393" s="147"/>
      <c r="J393" s="148"/>
    </row>
    <row r="394" spans="2:11" ht="33.75" customHeight="1">
      <c r="B394" s="101" t="s">
        <v>62</v>
      </c>
      <c r="C394" s="129"/>
      <c r="D394" s="130"/>
      <c r="E394" s="106"/>
      <c r="F394" s="93"/>
      <c r="G394" s="93"/>
      <c r="H394" s="93"/>
      <c r="I394" s="93"/>
      <c r="J394" s="94"/>
    </row>
    <row r="395" spans="2:11" ht="13.5" customHeight="1">
      <c r="B395" s="142"/>
      <c r="C395" s="143"/>
      <c r="D395" s="143"/>
      <c r="E395" s="143"/>
      <c r="F395" s="143"/>
      <c r="G395" s="143"/>
      <c r="H395" s="143"/>
      <c r="I395" s="143"/>
      <c r="J395" s="144"/>
    </row>
    <row r="396" spans="2:11" ht="13.5" customHeight="1">
      <c r="B396" s="101" t="s">
        <v>63</v>
      </c>
      <c r="C396" s="129"/>
      <c r="D396" s="129"/>
      <c r="E396" s="129"/>
      <c r="F396" s="129"/>
      <c r="G396" s="129"/>
      <c r="H396" s="129"/>
      <c r="I396" s="129"/>
      <c r="J396" s="130"/>
    </row>
    <row r="397" spans="2:11" ht="13.5" customHeight="1">
      <c r="B397" s="124"/>
      <c r="C397" s="125"/>
      <c r="D397" s="125"/>
      <c r="E397" s="125"/>
      <c r="F397" s="125"/>
      <c r="G397" s="125"/>
      <c r="H397" s="125"/>
      <c r="I397" s="125"/>
      <c r="J397" s="126"/>
    </row>
    <row r="398" spans="2:11" ht="13.5" customHeight="1">
      <c r="B398" s="131" t="s">
        <v>64</v>
      </c>
      <c r="C398" s="145"/>
      <c r="D398" s="145"/>
      <c r="E398" s="145"/>
      <c r="F398" s="145"/>
      <c r="G398" s="145"/>
      <c r="H398" s="145"/>
      <c r="I398" s="145"/>
      <c r="J398" s="132"/>
    </row>
    <row r="399" spans="2:11" ht="13.5" customHeight="1">
      <c r="B399" s="98" t="s">
        <v>65</v>
      </c>
      <c r="C399" s="99"/>
      <c r="D399" s="100"/>
      <c r="E399" s="98" t="s">
        <v>67</v>
      </c>
      <c r="F399" s="99"/>
      <c r="G399" s="100"/>
      <c r="H399" s="98" t="s">
        <v>68</v>
      </c>
      <c r="I399" s="100"/>
      <c r="J399" s="2"/>
    </row>
    <row r="400" spans="2:11" ht="13.5" customHeight="1">
      <c r="B400" s="98" t="s">
        <v>66</v>
      </c>
      <c r="C400" s="99"/>
      <c r="D400" s="100"/>
      <c r="E400" s="98">
        <v>10596152</v>
      </c>
      <c r="F400" s="99"/>
      <c r="G400" s="100"/>
      <c r="H400" s="138" t="s">
        <v>69</v>
      </c>
      <c r="I400" s="100"/>
      <c r="J400" s="2"/>
    </row>
    <row r="401" spans="2:4" ht="14.25" customHeight="1">
      <c r="B401" s="139" t="s">
        <v>70</v>
      </c>
      <c r="C401" s="139"/>
      <c r="D401" s="139"/>
    </row>
    <row r="402" spans="2:4" ht="14.25" customHeight="1">
      <c r="B402" s="140"/>
      <c r="C402" s="140"/>
      <c r="D402" s="140"/>
    </row>
    <row r="403" spans="2:4" ht="14.25" customHeight="1">
      <c r="B403" s="141"/>
      <c r="C403" s="141"/>
      <c r="D403" s="141"/>
    </row>
    <row r="404" spans="2:4" ht="14.25" customHeight="1">
      <c r="B404" s="38"/>
      <c r="C404" s="38"/>
      <c r="D404" s="38"/>
    </row>
    <row r="405" spans="2:4" ht="14.25" customHeight="1">
      <c r="B405" s="38"/>
      <c r="C405" s="38"/>
      <c r="D405" s="38"/>
    </row>
    <row r="406" spans="2:4" ht="14.25" customHeight="1">
      <c r="B406" s="66"/>
      <c r="C406" s="66"/>
      <c r="D406" s="66"/>
    </row>
    <row r="407" spans="2:4" ht="14.25" customHeight="1">
      <c r="B407" s="66"/>
      <c r="C407" s="66"/>
      <c r="D407" s="66"/>
    </row>
    <row r="408" spans="2:4" ht="14.25" customHeight="1">
      <c r="B408" s="66"/>
      <c r="C408" s="66"/>
      <c r="D408" s="66"/>
    </row>
    <row r="409" spans="2:4" ht="14.25" customHeight="1">
      <c r="B409" s="66"/>
      <c r="C409" s="66"/>
      <c r="D409" s="66"/>
    </row>
    <row r="410" spans="2:4" ht="14.25" customHeight="1">
      <c r="B410" s="66"/>
      <c r="C410" s="66"/>
      <c r="D410" s="66"/>
    </row>
    <row r="411" spans="2:4" ht="14.25" customHeight="1">
      <c r="B411" s="66"/>
      <c r="C411" s="66"/>
      <c r="D411" s="66"/>
    </row>
    <row r="412" spans="2:4" ht="14.25" customHeight="1">
      <c r="B412" s="66"/>
      <c r="C412" s="66"/>
      <c r="D412" s="66"/>
    </row>
    <row r="413" spans="2:4" ht="14.25" customHeight="1">
      <c r="B413" s="66"/>
      <c r="C413" s="66"/>
      <c r="D413" s="66"/>
    </row>
    <row r="414" spans="2:4" ht="14.25" customHeight="1">
      <c r="B414" s="66"/>
      <c r="C414" s="66"/>
      <c r="D414" s="66"/>
    </row>
    <row r="415" spans="2:4" ht="14.25" customHeight="1">
      <c r="B415" s="66"/>
      <c r="C415" s="66"/>
      <c r="D415" s="66"/>
    </row>
    <row r="416" spans="2:4" ht="14.25" customHeight="1">
      <c r="B416" s="66"/>
      <c r="C416" s="66"/>
      <c r="D416" s="66"/>
    </row>
    <row r="417" spans="2:4" ht="14.25" customHeight="1">
      <c r="B417" s="66"/>
      <c r="C417" s="66"/>
      <c r="D417" s="66"/>
    </row>
    <row r="418" spans="2:4" ht="14.25" customHeight="1">
      <c r="B418" s="66"/>
      <c r="C418" s="66"/>
      <c r="D418" s="66"/>
    </row>
    <row r="419" spans="2:4" ht="14.25" customHeight="1">
      <c r="B419" s="66"/>
      <c r="C419" s="66"/>
      <c r="D419" s="66"/>
    </row>
    <row r="420" spans="2:4" ht="14.25" customHeight="1">
      <c r="B420" s="66"/>
      <c r="C420" s="66"/>
      <c r="D420" s="66"/>
    </row>
    <row r="421" spans="2:4" ht="14.25" customHeight="1">
      <c r="B421" s="66"/>
      <c r="C421" s="66"/>
      <c r="D421" s="66"/>
    </row>
    <row r="422" spans="2:4" ht="14.25" customHeight="1">
      <c r="B422" s="66"/>
      <c r="C422" s="66"/>
      <c r="D422" s="66"/>
    </row>
    <row r="423" spans="2:4" ht="14.25" customHeight="1">
      <c r="B423" s="66"/>
      <c r="C423" s="66"/>
      <c r="D423" s="66"/>
    </row>
    <row r="424" spans="2:4" ht="14.25" customHeight="1">
      <c r="B424" s="66"/>
      <c r="C424" s="66"/>
      <c r="D424" s="66"/>
    </row>
    <row r="425" spans="2:4" ht="14.25" customHeight="1">
      <c r="B425" s="66"/>
      <c r="C425" s="66"/>
      <c r="D425" s="66"/>
    </row>
    <row r="426" spans="2:4" ht="14.25" customHeight="1">
      <c r="B426" s="66"/>
      <c r="C426" s="66"/>
      <c r="D426" s="66"/>
    </row>
    <row r="427" spans="2:4" ht="14.25" customHeight="1">
      <c r="B427" s="66"/>
      <c r="C427" s="66"/>
      <c r="D427" s="66"/>
    </row>
    <row r="428" spans="2:4" ht="14.25" customHeight="1">
      <c r="B428" s="66"/>
      <c r="C428" s="66"/>
      <c r="D428" s="66"/>
    </row>
    <row r="429" spans="2:4" ht="14.25" customHeight="1">
      <c r="B429" s="66"/>
      <c r="C429" s="66"/>
      <c r="D429" s="66"/>
    </row>
    <row r="430" spans="2:4" ht="14.25" customHeight="1">
      <c r="B430" s="66"/>
      <c r="C430" s="66"/>
      <c r="D430" s="66"/>
    </row>
    <row r="431" spans="2:4" ht="14.25" customHeight="1">
      <c r="B431" s="66"/>
      <c r="C431" s="66"/>
      <c r="D431" s="66"/>
    </row>
    <row r="432" spans="2:4" ht="14.25" customHeight="1">
      <c r="B432" s="66"/>
      <c r="C432" s="66"/>
      <c r="D432" s="66"/>
    </row>
    <row r="433" spans="2:11" ht="14.25" customHeight="1">
      <c r="B433" s="66"/>
      <c r="C433" s="66"/>
      <c r="D433" s="66"/>
    </row>
    <row r="434" spans="2:11" ht="14.25" customHeight="1">
      <c r="B434" s="69"/>
      <c r="C434" s="69"/>
      <c r="D434" s="69"/>
    </row>
    <row r="435" spans="2:11" ht="14.25" customHeight="1">
      <c r="B435" s="66"/>
      <c r="C435" s="66"/>
      <c r="D435" s="66"/>
    </row>
    <row r="436" spans="2:11" ht="14.25" customHeight="1">
      <c r="B436" s="66"/>
      <c r="C436" s="66"/>
      <c r="D436" s="66"/>
    </row>
    <row r="437" spans="2:11" ht="14.25" customHeight="1">
      <c r="B437" s="38"/>
      <c r="C437" s="38"/>
      <c r="D437" s="38"/>
    </row>
    <row r="438" spans="2:11" ht="14.25" customHeight="1">
      <c r="B438" s="38"/>
      <c r="C438" s="38"/>
      <c r="D438" s="38"/>
    </row>
    <row r="439" spans="2:11" ht="14.25" customHeight="1">
      <c r="B439" s="38"/>
      <c r="C439" s="38"/>
      <c r="D439" s="38"/>
    </row>
    <row r="440" spans="2:11" ht="18" customHeight="1">
      <c r="B440" s="137" t="s">
        <v>78</v>
      </c>
      <c r="C440" s="137"/>
      <c r="D440" s="137"/>
      <c r="E440" s="137"/>
      <c r="F440" s="137"/>
      <c r="G440" s="137"/>
      <c r="H440" s="137"/>
      <c r="I440" s="137"/>
      <c r="J440" s="137"/>
    </row>
    <row r="441" spans="2:11" ht="12.75" customHeight="1">
      <c r="B441" s="137" t="s">
        <v>79</v>
      </c>
      <c r="C441" s="137"/>
      <c r="D441" s="137"/>
      <c r="E441" s="137"/>
      <c r="F441" s="137"/>
      <c r="G441" s="137"/>
      <c r="H441" s="137"/>
      <c r="I441" s="137"/>
      <c r="J441" s="137"/>
    </row>
    <row r="442" spans="2:11" ht="12.75" customHeight="1">
      <c r="B442" s="137" t="s">
        <v>73</v>
      </c>
      <c r="C442" s="137"/>
      <c r="D442" s="137"/>
      <c r="E442" s="137"/>
      <c r="F442" s="137"/>
      <c r="G442" s="137"/>
      <c r="H442" s="137"/>
      <c r="I442" s="137"/>
      <c r="J442" s="137"/>
    </row>
    <row r="443" spans="2:11" ht="12.75" customHeight="1">
      <c r="B443" s="137" t="s">
        <v>74</v>
      </c>
      <c r="C443" s="137"/>
      <c r="D443" s="137"/>
      <c r="E443" s="137"/>
      <c r="F443" s="137"/>
      <c r="G443" s="137"/>
      <c r="H443" s="137"/>
      <c r="I443" s="137"/>
      <c r="J443" s="137"/>
    </row>
    <row r="444" spans="2:11" ht="12.75" customHeight="1">
      <c r="B444" s="137" t="s">
        <v>75</v>
      </c>
      <c r="C444" s="137"/>
      <c r="D444" s="137"/>
      <c r="E444" s="137"/>
      <c r="F444" s="137"/>
      <c r="G444" s="137"/>
      <c r="H444" s="137"/>
      <c r="I444" s="137"/>
      <c r="J444" s="137"/>
    </row>
    <row r="445" spans="2:11" ht="12.75" customHeight="1">
      <c r="B445" s="137" t="s">
        <v>76</v>
      </c>
      <c r="C445" s="137"/>
      <c r="D445" s="137"/>
      <c r="E445" s="137"/>
      <c r="F445" s="137"/>
      <c r="G445" s="137"/>
      <c r="H445" s="137"/>
      <c r="I445" s="137"/>
      <c r="J445" s="137"/>
    </row>
    <row r="446" spans="2:11" ht="12.75" customHeight="1">
      <c r="B446" s="137" t="s">
        <v>80</v>
      </c>
      <c r="C446" s="137"/>
      <c r="D446" s="137"/>
      <c r="E446" s="137"/>
      <c r="F446" s="137"/>
      <c r="G446" s="137"/>
      <c r="H446" s="137"/>
      <c r="I446" s="137"/>
      <c r="J446" s="137"/>
    </row>
    <row r="447" spans="2:11" ht="12.75" customHeight="1">
      <c r="B447" s="137" t="s">
        <v>77</v>
      </c>
      <c r="C447" s="137"/>
      <c r="D447" s="137"/>
      <c r="E447" s="137"/>
      <c r="F447" s="137"/>
      <c r="G447" s="137"/>
      <c r="H447" s="137"/>
      <c r="I447" s="137"/>
      <c r="J447" s="137"/>
    </row>
    <row r="448" spans="2:11" s="35" customFormat="1" ht="12.75" customHeight="1">
      <c r="F448" s="36"/>
      <c r="G448" s="36"/>
      <c r="K448" s="40"/>
    </row>
    <row r="449" spans="6:11" s="35" customFormat="1">
      <c r="F449" s="36"/>
      <c r="G449" s="36"/>
      <c r="K449" s="40"/>
    </row>
    <row r="450" spans="6:11" s="35" customFormat="1">
      <c r="F450" s="36"/>
      <c r="G450" s="36"/>
      <c r="K450" s="40"/>
    </row>
    <row r="451" spans="6:11" s="35" customFormat="1">
      <c r="F451" s="36"/>
      <c r="G451" s="36"/>
      <c r="K451" s="40"/>
    </row>
    <row r="452" spans="6:11" s="35" customFormat="1">
      <c r="F452" s="36"/>
      <c r="G452" s="36"/>
      <c r="K452" s="40"/>
    </row>
    <row r="453" spans="6:11" s="35" customFormat="1">
      <c r="F453" s="36"/>
      <c r="G453" s="36"/>
      <c r="K453" s="40"/>
    </row>
    <row r="454" spans="6:11" s="35" customFormat="1">
      <c r="F454" s="36"/>
      <c r="G454" s="36"/>
      <c r="K454" s="40"/>
    </row>
    <row r="455" spans="6:11" s="35" customFormat="1">
      <c r="F455" s="36"/>
      <c r="G455" s="36"/>
      <c r="K455" s="40"/>
    </row>
    <row r="456" spans="6:11" s="35" customFormat="1">
      <c r="F456" s="36"/>
      <c r="G456" s="36"/>
      <c r="K456" s="40"/>
    </row>
    <row r="457" spans="6:11" s="35" customFormat="1">
      <c r="F457" s="36"/>
      <c r="G457" s="36"/>
      <c r="K457" s="40"/>
    </row>
    <row r="458" spans="6:11" s="35" customFormat="1">
      <c r="F458" s="36"/>
      <c r="G458" s="36"/>
      <c r="K458" s="40"/>
    </row>
    <row r="459" spans="6:11" s="35" customFormat="1">
      <c r="F459" s="36"/>
      <c r="G459" s="36"/>
      <c r="K459" s="40"/>
    </row>
    <row r="460" spans="6:11" s="35" customFormat="1">
      <c r="F460" s="36"/>
      <c r="G460" s="36"/>
      <c r="K460" s="40"/>
    </row>
    <row r="461" spans="6:11" s="35" customFormat="1">
      <c r="F461" s="36"/>
      <c r="G461" s="36"/>
      <c r="K461" s="40"/>
    </row>
    <row r="462" spans="6:11" s="35" customFormat="1">
      <c r="F462" s="36"/>
      <c r="G462" s="36"/>
      <c r="K462" s="40"/>
    </row>
    <row r="463" spans="6:11" s="35" customFormat="1">
      <c r="F463" s="36"/>
      <c r="G463" s="36"/>
      <c r="K463" s="40"/>
    </row>
    <row r="464" spans="6:11" s="35" customFormat="1">
      <c r="F464" s="36"/>
      <c r="G464" s="36"/>
      <c r="K464" s="40"/>
    </row>
    <row r="465" spans="6:11" s="35" customFormat="1">
      <c r="F465" s="36"/>
      <c r="G465" s="36"/>
      <c r="K465" s="40"/>
    </row>
    <row r="466" spans="6:11" s="35" customFormat="1">
      <c r="F466" s="36"/>
      <c r="G466" s="36"/>
      <c r="K466" s="40"/>
    </row>
    <row r="467" spans="6:11" s="35" customFormat="1">
      <c r="F467" s="36"/>
      <c r="G467" s="36"/>
      <c r="K467" s="40"/>
    </row>
    <row r="468" spans="6:11" s="35" customFormat="1">
      <c r="F468" s="36"/>
      <c r="G468" s="36"/>
      <c r="K468" s="40"/>
    </row>
    <row r="469" spans="6:11" s="35" customFormat="1">
      <c r="F469" s="36"/>
      <c r="G469" s="36"/>
      <c r="K469" s="40"/>
    </row>
    <row r="470" spans="6:11" s="35" customFormat="1">
      <c r="F470" s="36"/>
      <c r="G470" s="36"/>
      <c r="K470" s="40"/>
    </row>
    <row r="471" spans="6:11" s="35" customFormat="1">
      <c r="F471" s="36"/>
      <c r="G471" s="36"/>
      <c r="K471" s="40"/>
    </row>
    <row r="472" spans="6:11" s="35" customFormat="1">
      <c r="F472" s="36"/>
      <c r="G472" s="36"/>
      <c r="K472" s="40"/>
    </row>
    <row r="473" spans="6:11" s="35" customFormat="1">
      <c r="F473" s="36"/>
      <c r="G473" s="36"/>
      <c r="K473" s="40"/>
    </row>
    <row r="474" spans="6:11" s="35" customFormat="1">
      <c r="F474" s="36"/>
      <c r="G474" s="36"/>
      <c r="K474" s="40"/>
    </row>
    <row r="475" spans="6:11" s="35" customFormat="1">
      <c r="F475" s="36"/>
      <c r="G475" s="36"/>
      <c r="K475" s="40"/>
    </row>
    <row r="476" spans="6:11" s="35" customFormat="1">
      <c r="F476" s="36"/>
      <c r="G476" s="36"/>
      <c r="K476" s="40"/>
    </row>
    <row r="477" spans="6:11" s="35" customFormat="1">
      <c r="F477" s="36"/>
      <c r="G477" s="36"/>
      <c r="K477" s="40"/>
    </row>
    <row r="478" spans="6:11" s="35" customFormat="1">
      <c r="F478" s="36"/>
      <c r="G478" s="36"/>
      <c r="K478" s="40"/>
    </row>
    <row r="479" spans="6:11" s="35" customFormat="1">
      <c r="F479" s="36"/>
      <c r="G479" s="36"/>
      <c r="K479" s="40"/>
    </row>
    <row r="480" spans="6:11" s="35" customFormat="1">
      <c r="F480" s="36"/>
      <c r="G480" s="36"/>
      <c r="K480" s="40"/>
    </row>
    <row r="481" spans="6:11" s="35" customFormat="1">
      <c r="F481" s="36"/>
      <c r="G481" s="36"/>
      <c r="K481" s="40"/>
    </row>
    <row r="482" spans="6:11" s="35" customFormat="1">
      <c r="F482" s="36"/>
      <c r="G482" s="36"/>
      <c r="K482" s="40"/>
    </row>
    <row r="483" spans="6:11" s="35" customFormat="1">
      <c r="F483" s="36"/>
      <c r="G483" s="36"/>
      <c r="K483" s="40"/>
    </row>
    <row r="484" spans="6:11" s="35" customFormat="1">
      <c r="F484" s="36"/>
      <c r="G484" s="36"/>
      <c r="K484" s="40"/>
    </row>
    <row r="485" spans="6:11" s="35" customFormat="1">
      <c r="F485" s="36"/>
      <c r="G485" s="36"/>
      <c r="K485" s="40"/>
    </row>
    <row r="486" spans="6:11" s="35" customFormat="1">
      <c r="F486" s="36"/>
      <c r="G486" s="36"/>
      <c r="K486" s="40"/>
    </row>
    <row r="487" spans="6:11" s="35" customFormat="1">
      <c r="F487" s="36"/>
      <c r="G487" s="36"/>
      <c r="K487" s="40"/>
    </row>
    <row r="488" spans="6:11" s="35" customFormat="1">
      <c r="F488" s="36"/>
      <c r="G488" s="36"/>
      <c r="K488" s="40"/>
    </row>
    <row r="489" spans="6:11" s="35" customFormat="1">
      <c r="F489" s="36"/>
      <c r="G489" s="36"/>
      <c r="K489" s="40"/>
    </row>
    <row r="490" spans="6:11" s="35" customFormat="1">
      <c r="F490" s="36"/>
      <c r="G490" s="36"/>
      <c r="K490" s="40"/>
    </row>
    <row r="491" spans="6:11" s="35" customFormat="1">
      <c r="F491" s="36"/>
      <c r="G491" s="36"/>
      <c r="K491" s="40"/>
    </row>
    <row r="492" spans="6:11" s="35" customFormat="1">
      <c r="F492" s="36"/>
      <c r="G492" s="36"/>
      <c r="K492" s="40"/>
    </row>
    <row r="493" spans="6:11" s="35" customFormat="1">
      <c r="F493" s="36"/>
      <c r="G493" s="36"/>
      <c r="K493" s="40"/>
    </row>
    <row r="494" spans="6:11" s="35" customFormat="1">
      <c r="F494" s="36"/>
      <c r="G494" s="36"/>
      <c r="K494" s="40"/>
    </row>
    <row r="495" spans="6:11" s="35" customFormat="1">
      <c r="F495" s="36"/>
      <c r="G495" s="36"/>
      <c r="K495" s="40"/>
    </row>
    <row r="496" spans="6:11" s="35" customFormat="1">
      <c r="F496" s="36"/>
      <c r="G496" s="36"/>
      <c r="K496" s="40"/>
    </row>
    <row r="497" spans="6:11" s="35" customFormat="1">
      <c r="F497" s="36"/>
      <c r="G497" s="36"/>
      <c r="K497" s="40"/>
    </row>
    <row r="498" spans="6:11" s="35" customFormat="1">
      <c r="F498" s="36"/>
      <c r="G498" s="36"/>
      <c r="K498" s="40"/>
    </row>
    <row r="499" spans="6:11" s="35" customFormat="1">
      <c r="F499" s="36"/>
      <c r="G499" s="36"/>
      <c r="K499" s="40"/>
    </row>
    <row r="500" spans="6:11" s="35" customFormat="1">
      <c r="F500" s="36"/>
      <c r="G500" s="36"/>
      <c r="K500" s="40"/>
    </row>
    <row r="501" spans="6:11" s="35" customFormat="1">
      <c r="F501" s="36"/>
      <c r="G501" s="36"/>
      <c r="K501" s="40"/>
    </row>
    <row r="502" spans="6:11" s="35" customFormat="1">
      <c r="F502" s="36"/>
      <c r="G502" s="36"/>
      <c r="K502" s="40"/>
    </row>
    <row r="503" spans="6:11" s="35" customFormat="1">
      <c r="F503" s="36"/>
      <c r="G503" s="36"/>
      <c r="K503" s="40"/>
    </row>
    <row r="504" spans="6:11" s="35" customFormat="1">
      <c r="F504" s="36"/>
      <c r="G504" s="36"/>
      <c r="K504" s="40"/>
    </row>
    <row r="505" spans="6:11" s="35" customFormat="1">
      <c r="F505" s="36"/>
      <c r="G505" s="36"/>
      <c r="K505" s="40"/>
    </row>
    <row r="506" spans="6:11" s="35" customFormat="1">
      <c r="F506" s="36"/>
      <c r="G506" s="36"/>
      <c r="K506" s="40"/>
    </row>
    <row r="507" spans="6:11" s="35" customFormat="1">
      <c r="F507" s="36"/>
      <c r="G507" s="36"/>
      <c r="K507" s="40"/>
    </row>
    <row r="508" spans="6:11" s="35" customFormat="1">
      <c r="F508" s="36"/>
      <c r="G508" s="36"/>
      <c r="K508" s="40"/>
    </row>
    <row r="509" spans="6:11" s="35" customFormat="1">
      <c r="F509" s="36"/>
      <c r="G509" s="36"/>
      <c r="K509" s="40"/>
    </row>
    <row r="510" spans="6:11" s="35" customFormat="1">
      <c r="F510" s="36"/>
      <c r="G510" s="36"/>
      <c r="K510" s="40"/>
    </row>
    <row r="511" spans="6:11" s="35" customFormat="1">
      <c r="F511" s="36"/>
      <c r="G511" s="36"/>
      <c r="K511" s="40"/>
    </row>
    <row r="512" spans="6:11" s="35" customFormat="1">
      <c r="F512" s="36"/>
      <c r="G512" s="36"/>
      <c r="K512" s="40"/>
    </row>
    <row r="513" spans="6:11" s="35" customFormat="1">
      <c r="F513" s="36"/>
      <c r="G513" s="36"/>
      <c r="K513" s="40"/>
    </row>
    <row r="514" spans="6:11" s="35" customFormat="1">
      <c r="F514" s="36"/>
      <c r="G514" s="36"/>
      <c r="K514" s="40"/>
    </row>
    <row r="515" spans="6:11" s="35" customFormat="1">
      <c r="F515" s="36"/>
      <c r="G515" s="36"/>
      <c r="K515" s="40"/>
    </row>
    <row r="516" spans="6:11" s="35" customFormat="1">
      <c r="F516" s="36"/>
      <c r="G516" s="36"/>
      <c r="K516" s="40"/>
    </row>
    <row r="517" spans="6:11" s="35" customFormat="1">
      <c r="F517" s="36"/>
      <c r="G517" s="36"/>
      <c r="K517" s="40"/>
    </row>
    <row r="518" spans="6:11" s="35" customFormat="1">
      <c r="F518" s="36"/>
      <c r="G518" s="36"/>
      <c r="K518" s="40"/>
    </row>
    <row r="519" spans="6:11" s="35" customFormat="1">
      <c r="F519" s="36"/>
      <c r="G519" s="36"/>
      <c r="K519" s="40"/>
    </row>
    <row r="520" spans="6:11" s="35" customFormat="1">
      <c r="F520" s="36"/>
      <c r="G520" s="36"/>
      <c r="K520" s="40"/>
    </row>
    <row r="521" spans="6:11" s="35" customFormat="1">
      <c r="F521" s="36"/>
      <c r="G521" s="36"/>
      <c r="K521" s="40"/>
    </row>
    <row r="522" spans="6:11" s="35" customFormat="1">
      <c r="F522" s="36"/>
      <c r="G522" s="36"/>
      <c r="K522" s="40"/>
    </row>
    <row r="523" spans="6:11" s="35" customFormat="1">
      <c r="F523" s="36"/>
      <c r="G523" s="36"/>
      <c r="K523" s="40"/>
    </row>
    <row r="524" spans="6:11" s="35" customFormat="1">
      <c r="F524" s="36"/>
      <c r="G524" s="36"/>
      <c r="K524" s="40"/>
    </row>
    <row r="525" spans="6:11" s="35" customFormat="1">
      <c r="F525" s="36"/>
      <c r="G525" s="36"/>
      <c r="K525" s="40"/>
    </row>
    <row r="526" spans="6:11" s="35" customFormat="1">
      <c r="F526" s="36"/>
      <c r="G526" s="36"/>
      <c r="K526" s="40"/>
    </row>
    <row r="527" spans="6:11" s="35" customFormat="1">
      <c r="F527" s="36"/>
      <c r="G527" s="36"/>
      <c r="K527" s="40"/>
    </row>
    <row r="528" spans="6:11" s="35" customFormat="1">
      <c r="F528" s="36"/>
      <c r="G528" s="36"/>
      <c r="K528" s="40"/>
    </row>
    <row r="529" spans="6:11" s="35" customFormat="1">
      <c r="F529" s="36"/>
      <c r="G529" s="36"/>
      <c r="K529" s="40"/>
    </row>
    <row r="530" spans="6:11" s="35" customFormat="1">
      <c r="F530" s="36"/>
      <c r="G530" s="36"/>
      <c r="K530" s="40"/>
    </row>
    <row r="531" spans="6:11" s="35" customFormat="1">
      <c r="F531" s="36"/>
      <c r="G531" s="36"/>
      <c r="K531" s="40"/>
    </row>
    <row r="532" spans="6:11" s="35" customFormat="1">
      <c r="F532" s="36"/>
      <c r="G532" s="36"/>
      <c r="K532" s="40"/>
    </row>
    <row r="533" spans="6:11" s="35" customFormat="1">
      <c r="F533" s="36"/>
      <c r="G533" s="36"/>
      <c r="K533" s="40"/>
    </row>
    <row r="534" spans="6:11" s="35" customFormat="1">
      <c r="F534" s="36"/>
      <c r="G534" s="36"/>
      <c r="K534" s="40"/>
    </row>
    <row r="535" spans="6:11" s="35" customFormat="1">
      <c r="F535" s="36"/>
      <c r="G535" s="36"/>
      <c r="K535" s="40"/>
    </row>
    <row r="536" spans="6:11" s="35" customFormat="1">
      <c r="F536" s="36"/>
      <c r="G536" s="36"/>
      <c r="K536" s="40"/>
    </row>
    <row r="537" spans="6:11" s="35" customFormat="1">
      <c r="F537" s="36"/>
      <c r="G537" s="36"/>
      <c r="K537" s="40"/>
    </row>
    <row r="538" spans="6:11" s="35" customFormat="1">
      <c r="F538" s="36"/>
      <c r="G538" s="36"/>
      <c r="K538" s="40"/>
    </row>
    <row r="539" spans="6:11" s="35" customFormat="1">
      <c r="F539" s="36"/>
      <c r="G539" s="36"/>
      <c r="K539" s="40"/>
    </row>
    <row r="540" spans="6:11" s="35" customFormat="1">
      <c r="F540" s="36"/>
      <c r="G540" s="36"/>
      <c r="K540" s="40"/>
    </row>
    <row r="541" spans="6:11" s="35" customFormat="1">
      <c r="F541" s="36"/>
      <c r="G541" s="36"/>
      <c r="K541" s="40"/>
    </row>
    <row r="542" spans="6:11" s="35" customFormat="1">
      <c r="F542" s="36"/>
      <c r="G542" s="36"/>
      <c r="K542" s="40"/>
    </row>
    <row r="543" spans="6:11" s="35" customFormat="1">
      <c r="F543" s="36"/>
      <c r="G543" s="36"/>
      <c r="K543" s="40"/>
    </row>
    <row r="544" spans="6:11" s="35" customFormat="1">
      <c r="F544" s="36"/>
      <c r="G544" s="36"/>
      <c r="K544" s="40"/>
    </row>
    <row r="545" spans="6:11" s="35" customFormat="1">
      <c r="F545" s="36"/>
      <c r="G545" s="36"/>
      <c r="K545" s="40"/>
    </row>
    <row r="546" spans="6:11" s="35" customFormat="1">
      <c r="F546" s="36"/>
      <c r="G546" s="36"/>
      <c r="K546" s="40"/>
    </row>
    <row r="547" spans="6:11" s="35" customFormat="1">
      <c r="F547" s="36"/>
      <c r="G547" s="36"/>
      <c r="K547" s="40"/>
    </row>
    <row r="548" spans="6:11" s="35" customFormat="1">
      <c r="F548" s="36"/>
      <c r="G548" s="36"/>
      <c r="K548" s="40"/>
    </row>
    <row r="549" spans="6:11" s="35" customFormat="1">
      <c r="F549" s="36"/>
      <c r="G549" s="36"/>
      <c r="K549" s="40"/>
    </row>
    <row r="550" spans="6:11" s="35" customFormat="1">
      <c r="F550" s="36"/>
      <c r="G550" s="36"/>
      <c r="K550" s="40"/>
    </row>
    <row r="551" spans="6:11" s="35" customFormat="1">
      <c r="F551" s="36"/>
      <c r="G551" s="36"/>
      <c r="K551" s="40"/>
    </row>
    <row r="552" spans="6:11" s="35" customFormat="1">
      <c r="F552" s="36"/>
      <c r="G552" s="36"/>
      <c r="K552" s="40"/>
    </row>
    <row r="553" spans="6:11" s="35" customFormat="1">
      <c r="F553" s="36"/>
      <c r="G553" s="36"/>
      <c r="K553" s="40"/>
    </row>
    <row r="554" spans="6:11" s="35" customFormat="1">
      <c r="F554" s="36"/>
      <c r="G554" s="36"/>
      <c r="K554" s="40"/>
    </row>
    <row r="555" spans="6:11" s="35" customFormat="1">
      <c r="F555" s="36"/>
      <c r="G555" s="36"/>
      <c r="K555" s="40"/>
    </row>
    <row r="556" spans="6:11" s="35" customFormat="1">
      <c r="F556" s="36"/>
      <c r="G556" s="36"/>
      <c r="K556" s="40"/>
    </row>
    <row r="557" spans="6:11" s="35" customFormat="1">
      <c r="F557" s="36"/>
      <c r="G557" s="36"/>
      <c r="K557" s="40"/>
    </row>
    <row r="558" spans="6:11" s="35" customFormat="1">
      <c r="F558" s="36"/>
      <c r="G558" s="36"/>
      <c r="K558" s="40"/>
    </row>
    <row r="559" spans="6:11" s="35" customFormat="1">
      <c r="F559" s="36"/>
      <c r="G559" s="36"/>
      <c r="K559" s="40"/>
    </row>
    <row r="560" spans="6:11" s="35" customFormat="1">
      <c r="F560" s="36"/>
      <c r="G560" s="36"/>
      <c r="K560" s="40"/>
    </row>
    <row r="561" spans="6:11" s="35" customFormat="1">
      <c r="F561" s="36"/>
      <c r="G561" s="36"/>
      <c r="K561" s="40"/>
    </row>
    <row r="562" spans="6:11" s="35" customFormat="1">
      <c r="F562" s="36"/>
      <c r="G562" s="36"/>
      <c r="K562" s="40"/>
    </row>
    <row r="563" spans="6:11" s="35" customFormat="1">
      <c r="F563" s="36"/>
      <c r="G563" s="36"/>
      <c r="K563" s="40"/>
    </row>
    <row r="564" spans="6:11" s="35" customFormat="1">
      <c r="F564" s="36"/>
      <c r="G564" s="36"/>
      <c r="K564" s="40"/>
    </row>
    <row r="565" spans="6:11" s="35" customFormat="1">
      <c r="F565" s="36"/>
      <c r="G565" s="36"/>
      <c r="K565" s="40"/>
    </row>
    <row r="566" spans="6:11" s="35" customFormat="1">
      <c r="F566" s="36"/>
      <c r="G566" s="36"/>
      <c r="K566" s="40"/>
    </row>
    <row r="567" spans="6:11" s="35" customFormat="1">
      <c r="F567" s="36"/>
      <c r="G567" s="36"/>
      <c r="K567" s="40"/>
    </row>
    <row r="568" spans="6:11" s="35" customFormat="1">
      <c r="F568" s="36"/>
      <c r="G568" s="36"/>
      <c r="K568" s="40"/>
    </row>
    <row r="569" spans="6:11" s="35" customFormat="1">
      <c r="F569" s="36"/>
      <c r="G569" s="36"/>
      <c r="K569" s="40"/>
    </row>
    <row r="570" spans="6:11" s="35" customFormat="1">
      <c r="F570" s="36"/>
      <c r="G570" s="36"/>
      <c r="K570" s="40"/>
    </row>
    <row r="571" spans="6:11" s="35" customFormat="1">
      <c r="F571" s="36"/>
      <c r="G571" s="36"/>
      <c r="K571" s="40"/>
    </row>
    <row r="572" spans="6:11" s="35" customFormat="1">
      <c r="F572" s="36"/>
      <c r="G572" s="36"/>
      <c r="K572" s="40"/>
    </row>
    <row r="573" spans="6:11" s="35" customFormat="1">
      <c r="F573" s="36"/>
      <c r="G573" s="36"/>
      <c r="K573" s="40"/>
    </row>
    <row r="574" spans="6:11" s="35" customFormat="1">
      <c r="F574" s="36"/>
      <c r="G574" s="36"/>
      <c r="K574" s="40"/>
    </row>
    <row r="575" spans="6:11" s="35" customFormat="1">
      <c r="F575" s="36"/>
      <c r="G575" s="36"/>
      <c r="K575" s="40"/>
    </row>
    <row r="576" spans="6:11" s="35" customFormat="1">
      <c r="F576" s="36"/>
      <c r="G576" s="36"/>
      <c r="K576" s="40"/>
    </row>
    <row r="577" spans="6:11" s="35" customFormat="1">
      <c r="F577" s="36"/>
      <c r="G577" s="36"/>
      <c r="K577" s="40"/>
    </row>
    <row r="578" spans="6:11" s="35" customFormat="1">
      <c r="F578" s="36"/>
      <c r="G578" s="36"/>
      <c r="K578" s="40"/>
    </row>
    <row r="579" spans="6:11" s="35" customFormat="1">
      <c r="F579" s="36"/>
      <c r="G579" s="36"/>
      <c r="K579" s="40"/>
    </row>
    <row r="580" spans="6:11" s="35" customFormat="1">
      <c r="F580" s="36"/>
      <c r="G580" s="36"/>
      <c r="K580" s="40"/>
    </row>
    <row r="581" spans="6:11" s="35" customFormat="1">
      <c r="F581" s="36"/>
      <c r="G581" s="36"/>
      <c r="K581" s="40"/>
    </row>
    <row r="582" spans="6:11" s="35" customFormat="1">
      <c r="F582" s="36"/>
      <c r="G582" s="36"/>
      <c r="K582" s="40"/>
    </row>
    <row r="583" spans="6:11" s="35" customFormat="1">
      <c r="F583" s="36"/>
      <c r="G583" s="36"/>
      <c r="K583" s="40"/>
    </row>
    <row r="584" spans="6:11" s="35" customFormat="1">
      <c r="F584" s="36"/>
      <c r="G584" s="36"/>
      <c r="K584" s="40"/>
    </row>
    <row r="585" spans="6:11" s="35" customFormat="1">
      <c r="F585" s="36"/>
      <c r="G585" s="36"/>
      <c r="K585" s="40"/>
    </row>
    <row r="586" spans="6:11" s="35" customFormat="1">
      <c r="F586" s="36"/>
      <c r="G586" s="36"/>
      <c r="K586" s="40"/>
    </row>
    <row r="587" spans="6:11" s="35" customFormat="1">
      <c r="F587" s="36"/>
      <c r="G587" s="36"/>
      <c r="K587" s="40"/>
    </row>
    <row r="588" spans="6:11" s="35" customFormat="1">
      <c r="F588" s="36"/>
      <c r="G588" s="36"/>
      <c r="K588" s="40"/>
    </row>
    <row r="589" spans="6:11" s="35" customFormat="1">
      <c r="F589" s="36"/>
      <c r="G589" s="36"/>
      <c r="K589" s="40"/>
    </row>
    <row r="590" spans="6:11" s="35" customFormat="1">
      <c r="F590" s="36"/>
      <c r="G590" s="36"/>
      <c r="K590" s="40"/>
    </row>
    <row r="591" spans="6:11" s="35" customFormat="1">
      <c r="F591" s="36"/>
      <c r="G591" s="36"/>
      <c r="K591" s="40"/>
    </row>
    <row r="592" spans="6:11" s="35" customFormat="1">
      <c r="F592" s="36"/>
      <c r="G592" s="36"/>
      <c r="K592" s="40"/>
    </row>
    <row r="593" spans="6:11" s="35" customFormat="1">
      <c r="F593" s="36"/>
      <c r="G593" s="36"/>
      <c r="K593" s="40"/>
    </row>
    <row r="594" spans="6:11" s="35" customFormat="1">
      <c r="F594" s="36"/>
      <c r="G594" s="36"/>
      <c r="K594" s="40"/>
    </row>
    <row r="595" spans="6:11" s="35" customFormat="1">
      <c r="F595" s="36"/>
      <c r="G595" s="36"/>
      <c r="K595" s="40"/>
    </row>
    <row r="596" spans="6:11" s="35" customFormat="1">
      <c r="F596" s="36"/>
      <c r="G596" s="36"/>
      <c r="K596" s="40"/>
    </row>
    <row r="597" spans="6:11" s="35" customFormat="1">
      <c r="F597" s="36"/>
      <c r="G597" s="36"/>
      <c r="K597" s="40"/>
    </row>
    <row r="598" spans="6:11" s="35" customFormat="1">
      <c r="F598" s="36"/>
      <c r="G598" s="36"/>
      <c r="K598" s="40"/>
    </row>
    <row r="599" spans="6:11" s="35" customFormat="1">
      <c r="F599" s="36"/>
      <c r="G599" s="36"/>
      <c r="K599" s="40"/>
    </row>
    <row r="600" spans="6:11" s="35" customFormat="1">
      <c r="F600" s="36"/>
      <c r="G600" s="36"/>
      <c r="K600" s="40"/>
    </row>
    <row r="601" spans="6:11" s="35" customFormat="1">
      <c r="F601" s="36"/>
      <c r="G601" s="36"/>
      <c r="K601" s="40"/>
    </row>
    <row r="602" spans="6:11" s="35" customFormat="1">
      <c r="F602" s="36"/>
      <c r="G602" s="36"/>
      <c r="K602" s="40"/>
    </row>
    <row r="603" spans="6:11" s="35" customFormat="1">
      <c r="F603" s="36"/>
      <c r="G603" s="36"/>
      <c r="K603" s="40"/>
    </row>
    <row r="604" spans="6:11" s="35" customFormat="1">
      <c r="F604" s="36"/>
      <c r="G604" s="36"/>
      <c r="K604" s="40"/>
    </row>
    <row r="605" spans="6:11" s="35" customFormat="1">
      <c r="F605" s="36"/>
      <c r="G605" s="36"/>
      <c r="K605" s="40"/>
    </row>
    <row r="606" spans="6:11" s="35" customFormat="1">
      <c r="F606" s="36"/>
      <c r="G606" s="36"/>
      <c r="K606" s="40"/>
    </row>
    <row r="607" spans="6:11" s="35" customFormat="1">
      <c r="F607" s="36"/>
      <c r="G607" s="36"/>
      <c r="K607" s="40"/>
    </row>
    <row r="608" spans="6:11" s="35" customFormat="1">
      <c r="F608" s="36"/>
      <c r="G608" s="36"/>
      <c r="K608" s="40"/>
    </row>
    <row r="609" spans="6:11" s="35" customFormat="1">
      <c r="F609" s="36"/>
      <c r="G609" s="36"/>
      <c r="K609" s="40"/>
    </row>
    <row r="610" spans="6:11" s="35" customFormat="1">
      <c r="F610" s="36"/>
      <c r="G610" s="36"/>
      <c r="K610" s="40"/>
    </row>
    <row r="611" spans="6:11" s="35" customFormat="1">
      <c r="F611" s="36"/>
      <c r="G611" s="36"/>
      <c r="K611" s="40"/>
    </row>
    <row r="612" spans="6:11" s="35" customFormat="1">
      <c r="F612" s="36"/>
      <c r="G612" s="36"/>
      <c r="K612" s="40"/>
    </row>
    <row r="613" spans="6:11" s="35" customFormat="1">
      <c r="F613" s="36"/>
      <c r="G613" s="36"/>
      <c r="K613" s="40"/>
    </row>
    <row r="614" spans="6:11" s="35" customFormat="1">
      <c r="F614" s="36"/>
      <c r="G614" s="36"/>
      <c r="K614" s="40"/>
    </row>
    <row r="615" spans="6:11" s="35" customFormat="1">
      <c r="F615" s="36"/>
      <c r="G615" s="36"/>
      <c r="K615" s="40"/>
    </row>
    <row r="616" spans="6:11" s="35" customFormat="1">
      <c r="F616" s="36"/>
      <c r="G616" s="36"/>
      <c r="K616" s="40"/>
    </row>
    <row r="617" spans="6:11" s="35" customFormat="1">
      <c r="F617" s="36"/>
      <c r="G617" s="36"/>
      <c r="K617" s="40"/>
    </row>
    <row r="618" spans="6:11" s="35" customFormat="1">
      <c r="F618" s="36"/>
      <c r="G618" s="36"/>
      <c r="K618" s="40"/>
    </row>
    <row r="619" spans="6:11" s="35" customFormat="1">
      <c r="F619" s="36"/>
      <c r="G619" s="36"/>
      <c r="K619" s="40"/>
    </row>
    <row r="620" spans="6:11" s="35" customFormat="1">
      <c r="F620" s="36"/>
      <c r="G620" s="36"/>
      <c r="K620" s="40"/>
    </row>
    <row r="621" spans="6:11" s="35" customFormat="1">
      <c r="F621" s="36"/>
      <c r="G621" s="36"/>
      <c r="K621" s="40"/>
    </row>
    <row r="622" spans="6:11" s="35" customFormat="1">
      <c r="F622" s="36"/>
      <c r="G622" s="36"/>
      <c r="K622" s="40"/>
    </row>
    <row r="623" spans="6:11" s="35" customFormat="1">
      <c r="F623" s="36"/>
      <c r="G623" s="36"/>
      <c r="K623" s="40"/>
    </row>
    <row r="624" spans="6:11" s="35" customFormat="1">
      <c r="F624" s="36"/>
      <c r="G624" s="36"/>
      <c r="K624" s="40"/>
    </row>
    <row r="625" spans="6:11" s="35" customFormat="1">
      <c r="F625" s="36"/>
      <c r="G625" s="36"/>
      <c r="K625" s="40"/>
    </row>
    <row r="626" spans="6:11" s="35" customFormat="1">
      <c r="F626" s="36"/>
      <c r="G626" s="36"/>
      <c r="K626" s="40"/>
    </row>
    <row r="627" spans="6:11" s="35" customFormat="1">
      <c r="F627" s="36"/>
      <c r="G627" s="36"/>
      <c r="K627" s="40"/>
    </row>
    <row r="628" spans="6:11" s="35" customFormat="1">
      <c r="F628" s="36"/>
      <c r="G628" s="36"/>
      <c r="K628" s="40"/>
    </row>
    <row r="629" spans="6:11" s="35" customFormat="1">
      <c r="F629" s="36"/>
      <c r="G629" s="36"/>
      <c r="K629" s="40"/>
    </row>
    <row r="630" spans="6:11" s="35" customFormat="1">
      <c r="F630" s="36"/>
      <c r="G630" s="36"/>
      <c r="K630" s="40"/>
    </row>
    <row r="631" spans="6:11" s="35" customFormat="1">
      <c r="F631" s="36"/>
      <c r="G631" s="36"/>
      <c r="K631" s="40"/>
    </row>
    <row r="632" spans="6:11" s="35" customFormat="1">
      <c r="F632" s="36"/>
      <c r="G632" s="36"/>
      <c r="K632" s="40"/>
    </row>
    <row r="633" spans="6:11" s="35" customFormat="1">
      <c r="F633" s="36"/>
      <c r="G633" s="36"/>
      <c r="K633" s="40"/>
    </row>
    <row r="634" spans="6:11" s="35" customFormat="1">
      <c r="F634" s="36"/>
      <c r="G634" s="36"/>
      <c r="K634" s="40"/>
    </row>
    <row r="635" spans="6:11" s="35" customFormat="1">
      <c r="F635" s="36"/>
      <c r="G635" s="36"/>
      <c r="K635" s="40"/>
    </row>
    <row r="636" spans="6:11" s="35" customFormat="1">
      <c r="F636" s="36"/>
      <c r="G636" s="36"/>
      <c r="K636" s="40"/>
    </row>
    <row r="637" spans="6:11" s="35" customFormat="1">
      <c r="F637" s="36"/>
      <c r="G637" s="36"/>
      <c r="K637" s="40"/>
    </row>
    <row r="638" spans="6:11" s="35" customFormat="1">
      <c r="F638" s="36"/>
      <c r="G638" s="36"/>
      <c r="K638" s="40"/>
    </row>
    <row r="639" spans="6:11" s="35" customFormat="1">
      <c r="F639" s="36"/>
      <c r="G639" s="36"/>
      <c r="K639" s="40"/>
    </row>
    <row r="640" spans="6:11" s="35" customFormat="1">
      <c r="F640" s="36"/>
      <c r="G640" s="36"/>
      <c r="K640" s="40"/>
    </row>
    <row r="641" spans="6:11" s="35" customFormat="1">
      <c r="F641" s="36"/>
      <c r="G641" s="36"/>
      <c r="K641" s="40"/>
    </row>
    <row r="642" spans="6:11" s="35" customFormat="1">
      <c r="F642" s="36"/>
      <c r="G642" s="36"/>
      <c r="K642" s="40"/>
    </row>
    <row r="643" spans="6:11" s="35" customFormat="1">
      <c r="F643" s="36"/>
      <c r="G643" s="36"/>
      <c r="K643" s="40"/>
    </row>
    <row r="644" spans="6:11" s="35" customFormat="1">
      <c r="F644" s="36"/>
      <c r="G644" s="36"/>
      <c r="K644" s="40"/>
    </row>
    <row r="645" spans="6:11" s="35" customFormat="1">
      <c r="F645" s="36"/>
      <c r="G645" s="36"/>
      <c r="K645" s="40"/>
    </row>
    <row r="646" spans="6:11" s="35" customFormat="1">
      <c r="F646" s="36"/>
      <c r="G646" s="36"/>
      <c r="K646" s="40"/>
    </row>
    <row r="647" spans="6:11" s="35" customFormat="1">
      <c r="F647" s="36"/>
      <c r="G647" s="36"/>
      <c r="K647" s="40"/>
    </row>
    <row r="648" spans="6:11" s="35" customFormat="1">
      <c r="F648" s="36"/>
      <c r="G648" s="36"/>
      <c r="K648" s="40"/>
    </row>
    <row r="649" spans="6:11" s="35" customFormat="1">
      <c r="F649" s="36"/>
      <c r="G649" s="36"/>
      <c r="K649" s="40"/>
    </row>
    <row r="650" spans="6:11" s="35" customFormat="1">
      <c r="F650" s="36"/>
      <c r="G650" s="36"/>
      <c r="K650" s="40"/>
    </row>
    <row r="651" spans="6:11" s="35" customFormat="1">
      <c r="F651" s="36"/>
      <c r="G651" s="36"/>
      <c r="K651" s="40"/>
    </row>
    <row r="652" spans="6:11" s="35" customFormat="1">
      <c r="F652" s="36"/>
      <c r="G652" s="36"/>
      <c r="K652" s="40"/>
    </row>
    <row r="653" spans="6:11" s="35" customFormat="1">
      <c r="F653" s="36"/>
      <c r="G653" s="36"/>
      <c r="K653" s="40"/>
    </row>
    <row r="654" spans="6:11" s="35" customFormat="1">
      <c r="F654" s="36"/>
      <c r="G654" s="36"/>
      <c r="K654" s="40"/>
    </row>
    <row r="655" spans="6:11" s="35" customFormat="1">
      <c r="F655" s="36"/>
      <c r="G655" s="36"/>
      <c r="K655" s="40"/>
    </row>
    <row r="656" spans="6:11" s="35" customFormat="1">
      <c r="F656" s="36"/>
      <c r="G656" s="36"/>
      <c r="K656" s="40"/>
    </row>
    <row r="657" spans="6:11" s="35" customFormat="1">
      <c r="F657" s="36"/>
      <c r="G657" s="36"/>
      <c r="K657" s="40"/>
    </row>
    <row r="658" spans="6:11" s="35" customFormat="1">
      <c r="F658" s="36"/>
      <c r="G658" s="36"/>
      <c r="K658" s="40"/>
    </row>
    <row r="659" spans="6:11" s="35" customFormat="1">
      <c r="F659" s="36"/>
      <c r="G659" s="36"/>
      <c r="K659" s="40"/>
    </row>
    <row r="660" spans="6:11" s="35" customFormat="1">
      <c r="F660" s="36"/>
      <c r="G660" s="36"/>
      <c r="K660" s="40"/>
    </row>
    <row r="661" spans="6:11" s="35" customFormat="1">
      <c r="F661" s="36"/>
      <c r="G661" s="36"/>
      <c r="K661" s="40"/>
    </row>
    <row r="662" spans="6:11" s="35" customFormat="1">
      <c r="F662" s="36"/>
      <c r="G662" s="36"/>
      <c r="K662" s="40"/>
    </row>
    <row r="663" spans="6:11" s="35" customFormat="1">
      <c r="F663" s="36"/>
      <c r="G663" s="36"/>
      <c r="K663" s="40"/>
    </row>
    <row r="664" spans="6:11" s="35" customFormat="1">
      <c r="F664" s="36"/>
      <c r="G664" s="36"/>
      <c r="K664" s="40"/>
    </row>
    <row r="665" spans="6:11" s="35" customFormat="1">
      <c r="F665" s="36"/>
      <c r="G665" s="36"/>
      <c r="K665" s="40"/>
    </row>
    <row r="666" spans="6:11" s="35" customFormat="1">
      <c r="F666" s="36"/>
      <c r="G666" s="36"/>
      <c r="K666" s="40"/>
    </row>
    <row r="667" spans="6:11" s="35" customFormat="1">
      <c r="F667" s="36"/>
      <c r="G667" s="36"/>
      <c r="K667" s="40"/>
    </row>
    <row r="668" spans="6:11" s="35" customFormat="1">
      <c r="F668" s="36"/>
      <c r="G668" s="36"/>
      <c r="K668" s="40"/>
    </row>
    <row r="669" spans="6:11" s="35" customFormat="1">
      <c r="F669" s="36"/>
      <c r="G669" s="36"/>
      <c r="K669" s="40"/>
    </row>
    <row r="670" spans="6:11" s="35" customFormat="1">
      <c r="F670" s="36"/>
      <c r="G670" s="36"/>
      <c r="K670" s="40"/>
    </row>
    <row r="671" spans="6:11" s="35" customFormat="1">
      <c r="F671" s="36"/>
      <c r="G671" s="36"/>
      <c r="K671" s="40"/>
    </row>
    <row r="672" spans="6:11" s="35" customFormat="1">
      <c r="F672" s="36"/>
      <c r="G672" s="36"/>
      <c r="K672" s="40"/>
    </row>
    <row r="673" spans="6:11" s="35" customFormat="1">
      <c r="F673" s="36"/>
      <c r="G673" s="36"/>
      <c r="K673" s="40"/>
    </row>
    <row r="674" spans="6:11" s="35" customFormat="1">
      <c r="F674" s="36"/>
      <c r="G674" s="36"/>
      <c r="K674" s="40"/>
    </row>
    <row r="675" spans="6:11" s="35" customFormat="1">
      <c r="F675" s="36"/>
      <c r="G675" s="36"/>
      <c r="K675" s="40"/>
    </row>
    <row r="676" spans="6:11" s="35" customFormat="1">
      <c r="F676" s="36"/>
      <c r="G676" s="36"/>
      <c r="K676" s="40"/>
    </row>
    <row r="677" spans="6:11" s="35" customFormat="1">
      <c r="F677" s="36"/>
      <c r="G677" s="36"/>
      <c r="K677" s="40"/>
    </row>
    <row r="678" spans="6:11" s="35" customFormat="1">
      <c r="F678" s="36"/>
      <c r="G678" s="36"/>
      <c r="K678" s="40"/>
    </row>
    <row r="679" spans="6:11" s="35" customFormat="1">
      <c r="F679" s="36"/>
      <c r="G679" s="36"/>
      <c r="K679" s="40"/>
    </row>
    <row r="680" spans="6:11" s="35" customFormat="1">
      <c r="F680" s="36"/>
      <c r="G680" s="36"/>
      <c r="K680" s="40"/>
    </row>
    <row r="681" spans="6:11" s="35" customFormat="1">
      <c r="F681" s="36"/>
      <c r="G681" s="36"/>
      <c r="K681" s="40"/>
    </row>
    <row r="682" spans="6:11" s="35" customFormat="1">
      <c r="F682" s="36"/>
      <c r="G682" s="36"/>
      <c r="K682" s="40"/>
    </row>
    <row r="683" spans="6:11" s="35" customFormat="1">
      <c r="F683" s="36"/>
      <c r="G683" s="36"/>
      <c r="K683" s="40"/>
    </row>
    <row r="684" spans="6:11" s="35" customFormat="1">
      <c r="F684" s="36"/>
      <c r="G684" s="36"/>
      <c r="K684" s="40"/>
    </row>
    <row r="685" spans="6:11" s="35" customFormat="1">
      <c r="F685" s="36"/>
      <c r="G685" s="36"/>
      <c r="K685" s="40"/>
    </row>
    <row r="686" spans="6:11" s="35" customFormat="1">
      <c r="F686" s="36"/>
      <c r="G686" s="36"/>
      <c r="K686" s="40"/>
    </row>
    <row r="687" spans="6:11" s="35" customFormat="1">
      <c r="F687" s="36"/>
      <c r="G687" s="36"/>
      <c r="K687" s="40"/>
    </row>
    <row r="688" spans="6:11" s="35" customFormat="1">
      <c r="F688" s="36"/>
      <c r="G688" s="36"/>
      <c r="K688" s="40"/>
    </row>
    <row r="689" spans="6:11" s="35" customFormat="1">
      <c r="F689" s="36"/>
      <c r="G689" s="36"/>
      <c r="K689" s="40"/>
    </row>
    <row r="690" spans="6:11" s="35" customFormat="1">
      <c r="F690" s="36"/>
      <c r="G690" s="36"/>
      <c r="K690" s="40"/>
    </row>
    <row r="691" spans="6:11" s="35" customFormat="1">
      <c r="F691" s="36"/>
      <c r="G691" s="36"/>
      <c r="K691" s="40"/>
    </row>
    <row r="692" spans="6:11" s="35" customFormat="1">
      <c r="F692" s="36"/>
      <c r="G692" s="36"/>
      <c r="K692" s="40"/>
    </row>
    <row r="693" spans="6:11" s="35" customFormat="1">
      <c r="F693" s="36"/>
      <c r="G693" s="36"/>
      <c r="K693" s="40"/>
    </row>
    <row r="694" spans="6:11" s="35" customFormat="1">
      <c r="F694" s="36"/>
      <c r="G694" s="36"/>
      <c r="K694" s="40"/>
    </row>
    <row r="695" spans="6:11" s="35" customFormat="1">
      <c r="F695" s="36"/>
      <c r="G695" s="36"/>
      <c r="K695" s="40"/>
    </row>
    <row r="696" spans="6:11" s="35" customFormat="1">
      <c r="F696" s="36"/>
      <c r="G696" s="36"/>
      <c r="K696" s="40"/>
    </row>
    <row r="697" spans="6:11" s="35" customFormat="1">
      <c r="F697" s="36"/>
      <c r="G697" s="36"/>
      <c r="K697" s="40"/>
    </row>
    <row r="698" spans="6:11" s="35" customFormat="1">
      <c r="F698" s="36"/>
      <c r="G698" s="36"/>
      <c r="K698" s="40"/>
    </row>
    <row r="699" spans="6:11" s="35" customFormat="1">
      <c r="F699" s="36"/>
      <c r="G699" s="36"/>
      <c r="K699" s="40"/>
    </row>
    <row r="700" spans="6:11" s="35" customFormat="1">
      <c r="F700" s="36"/>
      <c r="G700" s="36"/>
      <c r="K700" s="40"/>
    </row>
    <row r="701" spans="6:11" s="35" customFormat="1">
      <c r="F701" s="36"/>
      <c r="G701" s="36"/>
      <c r="K701" s="40"/>
    </row>
    <row r="702" spans="6:11" s="35" customFormat="1">
      <c r="F702" s="36"/>
      <c r="G702" s="36"/>
      <c r="K702" s="40"/>
    </row>
    <row r="703" spans="6:11" s="35" customFormat="1">
      <c r="F703" s="36"/>
      <c r="G703" s="36"/>
      <c r="K703" s="40"/>
    </row>
    <row r="704" spans="6:11" s="35" customFormat="1">
      <c r="F704" s="36"/>
      <c r="G704" s="36"/>
      <c r="K704" s="40"/>
    </row>
    <row r="705" spans="6:11" s="35" customFormat="1">
      <c r="F705" s="36"/>
      <c r="G705" s="36"/>
      <c r="K705" s="40"/>
    </row>
    <row r="706" spans="6:11" s="35" customFormat="1">
      <c r="F706" s="36"/>
      <c r="G706" s="36"/>
      <c r="K706" s="40"/>
    </row>
    <row r="707" spans="6:11" s="35" customFormat="1">
      <c r="F707" s="36"/>
      <c r="G707" s="36"/>
      <c r="K707" s="40"/>
    </row>
    <row r="708" spans="6:11" s="35" customFormat="1">
      <c r="F708" s="36"/>
      <c r="G708" s="36"/>
      <c r="K708" s="40"/>
    </row>
    <row r="709" spans="6:11" s="35" customFormat="1">
      <c r="F709" s="36"/>
      <c r="G709" s="36"/>
      <c r="K709" s="40"/>
    </row>
    <row r="710" spans="6:11" s="35" customFormat="1">
      <c r="F710" s="36"/>
      <c r="G710" s="36"/>
      <c r="K710" s="40"/>
    </row>
    <row r="711" spans="6:11" s="35" customFormat="1">
      <c r="F711" s="36"/>
      <c r="G711" s="36"/>
      <c r="K711" s="40"/>
    </row>
    <row r="712" spans="6:11" s="35" customFormat="1">
      <c r="F712" s="36"/>
      <c r="G712" s="36"/>
      <c r="K712" s="40"/>
    </row>
    <row r="713" spans="6:11" s="35" customFormat="1">
      <c r="F713" s="36"/>
      <c r="G713" s="36"/>
      <c r="K713" s="40"/>
    </row>
    <row r="714" spans="6:11" s="35" customFormat="1">
      <c r="F714" s="36"/>
      <c r="G714" s="36"/>
      <c r="K714" s="40"/>
    </row>
    <row r="715" spans="6:11" s="35" customFormat="1">
      <c r="F715" s="36"/>
      <c r="G715" s="36"/>
      <c r="K715" s="40"/>
    </row>
    <row r="716" spans="6:11" s="35" customFormat="1">
      <c r="F716" s="36"/>
      <c r="G716" s="36"/>
      <c r="K716" s="40"/>
    </row>
    <row r="717" spans="6:11" s="35" customFormat="1">
      <c r="F717" s="36"/>
      <c r="G717" s="36"/>
      <c r="K717" s="40"/>
    </row>
    <row r="718" spans="6:11" s="35" customFormat="1">
      <c r="F718" s="36"/>
      <c r="G718" s="36"/>
      <c r="K718" s="40"/>
    </row>
    <row r="719" spans="6:11" s="35" customFormat="1">
      <c r="F719" s="36"/>
      <c r="G719" s="36"/>
      <c r="K719" s="40"/>
    </row>
    <row r="720" spans="6:11" s="35" customFormat="1">
      <c r="F720" s="36"/>
      <c r="G720" s="36"/>
      <c r="K720" s="40"/>
    </row>
    <row r="721" spans="6:11" s="35" customFormat="1">
      <c r="F721" s="36"/>
      <c r="G721" s="36"/>
      <c r="K721" s="40"/>
    </row>
    <row r="722" spans="6:11" s="35" customFormat="1">
      <c r="F722" s="36"/>
      <c r="G722" s="36"/>
      <c r="K722" s="40"/>
    </row>
    <row r="723" spans="6:11" s="35" customFormat="1">
      <c r="F723" s="36"/>
      <c r="G723" s="36"/>
      <c r="K723" s="40"/>
    </row>
    <row r="724" spans="6:11" s="35" customFormat="1">
      <c r="F724" s="36"/>
      <c r="G724" s="36"/>
      <c r="K724" s="40"/>
    </row>
    <row r="725" spans="6:11" s="35" customFormat="1">
      <c r="F725" s="36"/>
      <c r="G725" s="36"/>
      <c r="K725" s="40"/>
    </row>
    <row r="726" spans="6:11" s="35" customFormat="1">
      <c r="F726" s="36"/>
      <c r="G726" s="36"/>
      <c r="K726" s="40"/>
    </row>
    <row r="727" spans="6:11" s="35" customFormat="1">
      <c r="F727" s="36"/>
      <c r="G727" s="36"/>
      <c r="K727" s="40"/>
    </row>
    <row r="728" spans="6:11" s="35" customFormat="1">
      <c r="F728" s="36"/>
      <c r="G728" s="36"/>
      <c r="K728" s="40"/>
    </row>
    <row r="729" spans="6:11" s="35" customFormat="1">
      <c r="F729" s="36"/>
      <c r="G729" s="36"/>
      <c r="K729" s="40"/>
    </row>
    <row r="730" spans="6:11" s="35" customFormat="1">
      <c r="F730" s="36"/>
      <c r="G730" s="36"/>
      <c r="K730" s="40"/>
    </row>
    <row r="731" spans="6:11" s="35" customFormat="1">
      <c r="F731" s="36"/>
      <c r="G731" s="36"/>
      <c r="K731" s="40"/>
    </row>
    <row r="732" spans="6:11" s="35" customFormat="1">
      <c r="F732" s="36"/>
      <c r="G732" s="36"/>
      <c r="K732" s="40"/>
    </row>
    <row r="733" spans="6:11" s="35" customFormat="1">
      <c r="F733" s="36"/>
      <c r="G733" s="36"/>
      <c r="K733" s="40"/>
    </row>
  </sheetData>
  <mergeCells count="410">
    <mergeCell ref="B445:J445"/>
    <mergeCell ref="B446:J446"/>
    <mergeCell ref="B447:J447"/>
    <mergeCell ref="F296:F298"/>
    <mergeCell ref="G296:G298"/>
    <mergeCell ref="H296:H298"/>
    <mergeCell ref="I299:J299"/>
    <mergeCell ref="I296:J296"/>
    <mergeCell ref="I297:J297"/>
    <mergeCell ref="D296:E298"/>
    <mergeCell ref="C299:C320"/>
    <mergeCell ref="D299:E320"/>
    <mergeCell ref="F299:F320"/>
    <mergeCell ref="G299:G320"/>
    <mergeCell ref="H299:H320"/>
    <mergeCell ref="B295:B298"/>
    <mergeCell ref="C295:C298"/>
    <mergeCell ref="I328:J328"/>
    <mergeCell ref="D321:E327"/>
    <mergeCell ref="B444:J444"/>
    <mergeCell ref="B391:J391"/>
    <mergeCell ref="G385:H385"/>
    <mergeCell ref="G386:H386"/>
    <mergeCell ref="C339:C344"/>
    <mergeCell ref="B118:B121"/>
    <mergeCell ref="I112:J112"/>
    <mergeCell ref="B109:J109"/>
    <mergeCell ref="I107:J107"/>
    <mergeCell ref="I108:J108"/>
    <mergeCell ref="B110:B113"/>
    <mergeCell ref="B107:F108"/>
    <mergeCell ref="G112:H112"/>
    <mergeCell ref="E112:F112"/>
    <mergeCell ref="C110:D113"/>
    <mergeCell ref="E110:J110"/>
    <mergeCell ref="E111:J111"/>
    <mergeCell ref="B158:B159"/>
    <mergeCell ref="B145:B147"/>
    <mergeCell ref="B185:B187"/>
    <mergeCell ref="B191:B193"/>
    <mergeCell ref="B194:B195"/>
    <mergeCell ref="B207:B208"/>
    <mergeCell ref="B209:B210"/>
    <mergeCell ref="B104:J104"/>
    <mergeCell ref="G105:J105"/>
    <mergeCell ref="G106:J106"/>
    <mergeCell ref="B105:F105"/>
    <mergeCell ref="B106:F106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C139:D139"/>
    <mergeCell ref="B102:C102"/>
    <mergeCell ref="D102:E102"/>
    <mergeCell ref="B103:C103"/>
    <mergeCell ref="D103:E103"/>
    <mergeCell ref="I103:J103"/>
    <mergeCell ref="B8:J8"/>
    <mergeCell ref="J9:J12"/>
    <mergeCell ref="A1:J1"/>
    <mergeCell ref="A3:J3"/>
    <mergeCell ref="A5:J5"/>
    <mergeCell ref="A6:J6"/>
    <mergeCell ref="B98:J98"/>
    <mergeCell ref="G99:J99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99:F99"/>
    <mergeCell ref="C321:C327"/>
    <mergeCell ref="F321:F327"/>
    <mergeCell ref="B100:J100"/>
    <mergeCell ref="B101:J101"/>
    <mergeCell ref="I102:J102"/>
    <mergeCell ref="B123:B124"/>
    <mergeCell ref="B131:B132"/>
    <mergeCell ref="B139:B140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B211:B213"/>
    <mergeCell ref="C127:D127"/>
    <mergeCell ref="E390:J390"/>
    <mergeCell ref="B394:D394"/>
    <mergeCell ref="E394:J394"/>
    <mergeCell ref="C328:C334"/>
    <mergeCell ref="D328:E334"/>
    <mergeCell ref="F328:F334"/>
    <mergeCell ref="G328:G334"/>
    <mergeCell ref="H328:H334"/>
    <mergeCell ref="B392:D392"/>
    <mergeCell ref="E392:J392"/>
    <mergeCell ref="B393:J393"/>
    <mergeCell ref="F335:F338"/>
    <mergeCell ref="G335:G338"/>
    <mergeCell ref="H335:H338"/>
    <mergeCell ref="I335:J335"/>
    <mergeCell ref="F358:F363"/>
    <mergeCell ref="G358:G363"/>
    <mergeCell ref="H358:H363"/>
    <mergeCell ref="I358:J358"/>
    <mergeCell ref="C335:C338"/>
    <mergeCell ref="D335:E338"/>
    <mergeCell ref="C345:C357"/>
    <mergeCell ref="D345:E357"/>
    <mergeCell ref="F345:F357"/>
    <mergeCell ref="B215:B217"/>
    <mergeCell ref="B441:J441"/>
    <mergeCell ref="B442:J442"/>
    <mergeCell ref="B443:J443"/>
    <mergeCell ref="G378:H378"/>
    <mergeCell ref="G379:H379"/>
    <mergeCell ref="G380:H380"/>
    <mergeCell ref="B399:D399"/>
    <mergeCell ref="E399:G399"/>
    <mergeCell ref="H399:I399"/>
    <mergeCell ref="B400:D400"/>
    <mergeCell ref="E400:G400"/>
    <mergeCell ref="H400:I400"/>
    <mergeCell ref="B401:D403"/>
    <mergeCell ref="B440:J440"/>
    <mergeCell ref="B395:J395"/>
    <mergeCell ref="B396:J396"/>
    <mergeCell ref="B397:J397"/>
    <mergeCell ref="B398:J398"/>
    <mergeCell ref="B387:J387"/>
    <mergeCell ref="B388:D388"/>
    <mergeCell ref="E388:J388"/>
    <mergeCell ref="B389:J389"/>
    <mergeCell ref="B390:D390"/>
    <mergeCell ref="B164:B166"/>
    <mergeCell ref="B167:B168"/>
    <mergeCell ref="B171:B173"/>
    <mergeCell ref="B174:B175"/>
    <mergeCell ref="B182:B184"/>
    <mergeCell ref="B196:B198"/>
    <mergeCell ref="B199:B200"/>
    <mergeCell ref="B201:B202"/>
    <mergeCell ref="B203:B206"/>
    <mergeCell ref="B253:B254"/>
    <mergeCell ref="B255:B256"/>
    <mergeCell ref="B260:B261"/>
    <mergeCell ref="B245:B247"/>
    <mergeCell ref="B248:B249"/>
    <mergeCell ref="B250:B252"/>
    <mergeCell ref="B264:B266"/>
    <mergeCell ref="B219:B220"/>
    <mergeCell ref="B221:B223"/>
    <mergeCell ref="B227:B228"/>
    <mergeCell ref="B231:B232"/>
    <mergeCell ref="B233:B234"/>
    <mergeCell ref="B237:B239"/>
    <mergeCell ref="B241:B243"/>
    <mergeCell ref="B224:B226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C228:D228"/>
    <mergeCell ref="C229:D229"/>
    <mergeCell ref="C230:D230"/>
    <mergeCell ref="C231:D231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51:D251"/>
    <mergeCell ref="C252:D252"/>
    <mergeCell ref="C253:D253"/>
    <mergeCell ref="C254:D254"/>
    <mergeCell ref="C267:D267"/>
    <mergeCell ref="C268:D268"/>
    <mergeCell ref="C255:D255"/>
    <mergeCell ref="C256:D256"/>
    <mergeCell ref="C257:D257"/>
    <mergeCell ref="C258:D258"/>
    <mergeCell ref="C259:D259"/>
    <mergeCell ref="C260:D260"/>
    <mergeCell ref="C261:D261"/>
    <mergeCell ref="C262:D262"/>
    <mergeCell ref="C263:D263"/>
    <mergeCell ref="C264:D264"/>
    <mergeCell ref="C265:D265"/>
    <mergeCell ref="C266:D266"/>
    <mergeCell ref="I284:J284"/>
    <mergeCell ref="D286:J286"/>
    <mergeCell ref="B286:C286"/>
    <mergeCell ref="B279:D279"/>
    <mergeCell ref="B282:B283"/>
    <mergeCell ref="C282:C283"/>
    <mergeCell ref="C269:D269"/>
    <mergeCell ref="C270:D270"/>
    <mergeCell ref="C271:D271"/>
    <mergeCell ref="C272:D272"/>
    <mergeCell ref="B270:B271"/>
    <mergeCell ref="B268:B269"/>
    <mergeCell ref="B272:B273"/>
    <mergeCell ref="B274:B275"/>
    <mergeCell ref="B276:B278"/>
    <mergeCell ref="C278:D278"/>
    <mergeCell ref="F293:J293"/>
    <mergeCell ref="F339:F344"/>
    <mergeCell ref="G339:G344"/>
    <mergeCell ref="H339:H344"/>
    <mergeCell ref="I339:J339"/>
    <mergeCell ref="B288:E288"/>
    <mergeCell ref="F288:J288"/>
    <mergeCell ref="B289:E290"/>
    <mergeCell ref="F289:I289"/>
    <mergeCell ref="F290:I290"/>
    <mergeCell ref="B292:E292"/>
    <mergeCell ref="F292:J292"/>
    <mergeCell ref="D295:J295"/>
    <mergeCell ref="B291:E291"/>
    <mergeCell ref="F291:J291"/>
    <mergeCell ref="B294:J294"/>
    <mergeCell ref="E386:F386"/>
    <mergeCell ref="I371:J371"/>
    <mergeCell ref="G381:H381"/>
    <mergeCell ref="G382:H382"/>
    <mergeCell ref="G383:H383"/>
    <mergeCell ref="C371:C375"/>
    <mergeCell ref="D371:E375"/>
    <mergeCell ref="F371:F375"/>
    <mergeCell ref="C382:D382"/>
    <mergeCell ref="C383:D383"/>
    <mergeCell ref="G384:H384"/>
    <mergeCell ref="C381:D381"/>
    <mergeCell ref="C378:D378"/>
    <mergeCell ref="C379:D379"/>
    <mergeCell ref="C380:D380"/>
    <mergeCell ref="E377:F377"/>
    <mergeCell ref="E378:F378"/>
    <mergeCell ref="E379:F379"/>
    <mergeCell ref="E380:F380"/>
    <mergeCell ref="E381:F381"/>
    <mergeCell ref="B376:I376"/>
    <mergeCell ref="E279:J279"/>
    <mergeCell ref="B280:J280"/>
    <mergeCell ref="B281:J281"/>
    <mergeCell ref="D282:J282"/>
    <mergeCell ref="I283:J283"/>
    <mergeCell ref="B285:J285"/>
    <mergeCell ref="G377:H377"/>
    <mergeCell ref="G371:G375"/>
    <mergeCell ref="H371:H375"/>
    <mergeCell ref="C377:D377"/>
    <mergeCell ref="H345:H357"/>
    <mergeCell ref="I345:J345"/>
    <mergeCell ref="I364:J364"/>
    <mergeCell ref="C364:C370"/>
    <mergeCell ref="D364:E370"/>
    <mergeCell ref="F364:F370"/>
    <mergeCell ref="G364:G370"/>
    <mergeCell ref="H364:H370"/>
    <mergeCell ref="G345:G357"/>
    <mergeCell ref="G321:G327"/>
    <mergeCell ref="H321:H327"/>
    <mergeCell ref="I321:J321"/>
    <mergeCell ref="B287:J287"/>
    <mergeCell ref="B293:E293"/>
    <mergeCell ref="E382:F382"/>
    <mergeCell ref="E383:F383"/>
    <mergeCell ref="E384:F384"/>
    <mergeCell ref="E385:F385"/>
    <mergeCell ref="C384:D384"/>
    <mergeCell ref="C385:D385"/>
    <mergeCell ref="C386:D386"/>
    <mergeCell ref="B114:B116"/>
    <mergeCell ref="B125:B126"/>
    <mergeCell ref="B133:B135"/>
    <mergeCell ref="B136:B138"/>
    <mergeCell ref="B142:B144"/>
    <mergeCell ref="B148:B150"/>
    <mergeCell ref="B152:B156"/>
    <mergeCell ref="B161:B162"/>
    <mergeCell ref="B176:B177"/>
    <mergeCell ref="D339:E344"/>
    <mergeCell ref="C358:C363"/>
    <mergeCell ref="D358:E363"/>
    <mergeCell ref="C273:D273"/>
    <mergeCell ref="C274:D274"/>
    <mergeCell ref="C275:D275"/>
    <mergeCell ref="C276:D276"/>
    <mergeCell ref="C277:D277"/>
  </mergeCells>
  <hyperlinks>
    <hyperlink ref="H400" r:id="rId1"/>
    <hyperlink ref="J378" r:id="rId2"/>
    <hyperlink ref="J379" r:id="rId3"/>
    <hyperlink ref="J385" r:id="rId4"/>
    <hyperlink ref="J386" r:id="rId5"/>
    <hyperlink ref="J380" r:id="rId6"/>
  </hyperlinks>
  <pageMargins left="0.39" right="0.35" top="0.47" bottom="0.25" header="0.26" footer="0.23"/>
  <pageSetup scale="70" orientation="portrait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2017-07-08T07:41:21Z</dcterms:modified>
</cp:coreProperties>
</file>