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I154" i="1"/>
  <c r="I155"/>
  <c r="I156"/>
  <c r="I157"/>
  <c r="I158"/>
  <c r="I159"/>
  <c r="I160"/>
  <c r="I161"/>
  <c r="I162"/>
  <c r="I163"/>
  <c r="I164"/>
  <c r="H78" l="1"/>
  <c r="F78" s="1"/>
  <c r="I147" l="1"/>
  <c r="I148"/>
  <c r="I149"/>
  <c r="I150"/>
  <c r="I153"/>
  <c r="I165" s="1"/>
  <c r="I96"/>
  <c r="G96" s="1"/>
  <c r="I97"/>
  <c r="G97" s="1"/>
  <c r="I98"/>
  <c r="G98" s="1"/>
  <c r="I99"/>
  <c r="G99" s="1"/>
  <c r="I100"/>
  <c r="G100" s="1"/>
  <c r="I102"/>
  <c r="G102" s="1"/>
  <c r="I103"/>
  <c r="G103" s="1"/>
  <c r="I104"/>
  <c r="G104" s="1"/>
  <c r="I105"/>
  <c r="G105" s="1"/>
  <c r="I106"/>
  <c r="G106" s="1"/>
  <c r="I107"/>
  <c r="G107" s="1"/>
  <c r="I108"/>
  <c r="G108" s="1"/>
  <c r="I109"/>
  <c r="G109" s="1"/>
  <c r="I110"/>
  <c r="G110" s="1"/>
  <c r="I111"/>
  <c r="G111" s="1"/>
  <c r="H96"/>
  <c r="F96" s="1"/>
  <c r="H97"/>
  <c r="F97" s="1"/>
  <c r="H98"/>
  <c r="F98" s="1"/>
  <c r="H99"/>
  <c r="F99" s="1"/>
  <c r="H100"/>
  <c r="F100" s="1"/>
  <c r="H102"/>
  <c r="F102" s="1"/>
  <c r="H103"/>
  <c r="F103" s="1"/>
  <c r="H104"/>
  <c r="F104" s="1"/>
  <c r="H105"/>
  <c r="F105" s="1"/>
  <c r="H106"/>
  <c r="F106" s="1"/>
  <c r="H107"/>
  <c r="F107" s="1"/>
  <c r="H108"/>
  <c r="F108" s="1"/>
  <c r="H109"/>
  <c r="F109" s="1"/>
  <c r="H110"/>
  <c r="F110" s="1"/>
  <c r="H111"/>
  <c r="F111" s="1"/>
  <c r="I93"/>
  <c r="G93" s="1"/>
  <c r="I94"/>
  <c r="H93"/>
  <c r="F93" s="1"/>
  <c r="H94"/>
  <c r="H89"/>
  <c r="F89" s="1"/>
  <c r="I89"/>
  <c r="G89" s="1"/>
  <c r="I74"/>
  <c r="H74"/>
  <c r="I73"/>
  <c r="H73"/>
  <c r="I72"/>
  <c r="H72"/>
  <c r="I137" l="1"/>
  <c r="I138"/>
  <c r="I139"/>
  <c r="I140"/>
  <c r="I141"/>
  <c r="I142"/>
  <c r="I143"/>
  <c r="I144"/>
  <c r="I145"/>
  <c r="I146"/>
  <c r="F94"/>
  <c r="H84"/>
  <c r="F84" s="1"/>
  <c r="H85"/>
  <c r="F85" s="1"/>
  <c r="H86"/>
  <c r="F86" s="1"/>
  <c r="H88"/>
  <c r="F88" s="1"/>
  <c r="I77"/>
  <c r="G77" s="1"/>
  <c r="I78"/>
  <c r="G78" s="1"/>
  <c r="I79"/>
  <c r="G79" s="1"/>
  <c r="I80"/>
  <c r="G80" s="1"/>
  <c r="I81"/>
  <c r="G81" s="1"/>
  <c r="I82"/>
  <c r="G82" s="1"/>
  <c r="I83"/>
  <c r="G83" s="1"/>
  <c r="I84"/>
  <c r="G84" s="1"/>
  <c r="I85"/>
  <c r="G85" s="1"/>
  <c r="I86"/>
  <c r="G86" s="1"/>
  <c r="I88"/>
  <c r="G88" s="1"/>
  <c r="G94"/>
  <c r="H77"/>
  <c r="F77" s="1"/>
  <c r="H79"/>
  <c r="F79" s="1"/>
  <c r="H80"/>
  <c r="F80" s="1"/>
  <c r="H81"/>
  <c r="F81" s="1"/>
  <c r="H82"/>
  <c r="F82" s="1"/>
  <c r="H83"/>
  <c r="F83" s="1"/>
  <c r="I76"/>
  <c r="G76" s="1"/>
  <c r="H76"/>
  <c r="F76" s="1"/>
  <c r="G73"/>
  <c r="F73"/>
  <c r="G74"/>
  <c r="F74"/>
  <c r="I133" l="1"/>
  <c r="I134" s="1"/>
  <c r="I130"/>
  <c r="I131" s="1"/>
  <c r="I75"/>
  <c r="G75" s="1"/>
  <c r="H75"/>
  <c r="F75" s="1"/>
  <c r="I136" l="1"/>
  <c r="I151" s="1"/>
  <c r="G72" l="1"/>
  <c r="F72"/>
</calcChain>
</file>

<file path=xl/sharedStrings.xml><?xml version="1.0" encoding="utf-8"?>
<sst xmlns="http://schemas.openxmlformats.org/spreadsheetml/2006/main" count="389" uniqueCount="227">
  <si>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</si>
  <si>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</si>
  <si>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</si>
  <si>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</si>
  <si>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</si>
  <si>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</si>
  <si>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</si>
  <si>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</si>
  <si>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</si>
  <si>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հատ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</si>
  <si>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</si>
  <si>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</si>
  <si>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</si>
  <si>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</si>
  <si>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</si>
  <si>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</si>
  <si>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</si>
  <si>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</si>
  <si>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</si>
  <si>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</si>
  <si>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</si>
  <si>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</si>
  <si>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</si>
  <si>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</si>
  <si>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</si>
  <si>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</si>
  <si>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</si>
  <si>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</si>
  <si>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</si>
  <si>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</si>
  <si>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</si>
  <si>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</si>
  <si>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</si>
  <si>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</si>
  <si>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</si>
  <si>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</si>
  <si>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</si>
  <si>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</si>
  <si>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</si>
  <si>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</si>
  <si>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</si>
  <si>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</si>
  <si>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</si>
  <si>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</si>
  <si>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</si>
  <si>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</si>
  <si>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</si>
  <si>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</si>
  <si>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</si>
  <si>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</si>
  <si>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</si>
  <si>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Չափաբաժին 19</t>
  </si>
  <si>
    <t>Չափաբաժին 20</t>
  </si>
  <si>
    <t>Չափաբաժին 21</t>
  </si>
  <si>
    <t>Չափաբաժին 22</t>
  </si>
  <si>
    <t>Չափաբաժին 23</t>
  </si>
  <si>
    <t>Չափաբաժին 24</t>
  </si>
  <si>
    <t>Չափաբաժին 25</t>
  </si>
  <si>
    <t>Չափաբաժին 26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</si>
  <si>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</si>
  <si>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</si>
  <si>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</si>
  <si>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</si>
  <si>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</si>
  <si>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</si>
  <si>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</si>
  <si>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</si>
  <si>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</si>
  <si>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</si>
  <si>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</si>
  <si>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</si>
  <si>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</si>
  <si>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</si>
  <si>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</si>
  <si>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</si>
  <si>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</si>
  <si>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</si>
  <si>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</si>
  <si>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</si>
  <si>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</si>
  <si>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</si>
  <si>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</si>
  <si>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</si>
  <si>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</si>
  <si>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</si>
  <si>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</si>
  <si>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</si>
  <si>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</si>
  <si>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</si>
  <si>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</si>
  <si>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</si>
  <si>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</si>
  <si>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</si>
  <si>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</si>
  <si>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</si>
  <si>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</si>
  <si>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</si>
  <si>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</si>
  <si>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</si>
  <si>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</si>
  <si>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</si>
  <si>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</si>
  <si>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</si>
  <si>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</si>
  <si>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</si>
  <si>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</si>
  <si>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</si>
  <si>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</si>
  <si>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</si>
  <si>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</si>
  <si>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*մերժված հայտերի չկան</t>
  </si>
  <si>
    <t>Չափաբաժին 27</t>
  </si>
  <si>
    <t>Չափաբաժին 28</t>
  </si>
  <si>
    <t>Չափաբաժին 29</t>
  </si>
  <si>
    <t>Չափաբաժին 30</t>
  </si>
  <si>
    <t>Չափաբաժին 31</t>
  </si>
  <si>
    <t>Չափաբաժին 32</t>
  </si>
  <si>
    <t>Չափաբաժին 33</t>
  </si>
  <si>
    <t>Չափաբաժին 34</t>
  </si>
  <si>
    <t>Չափաբաժին 35</t>
  </si>
  <si>
    <t>25.12.2014թ.</t>
  </si>
  <si>
    <t>տուփ</t>
  </si>
  <si>
    <t>Գրասենյակային կարիչների մետաղալարե կապեր բլոկներով` 10 մմ/6 մմ:</t>
  </si>
  <si>
    <t>Օ5</t>
  </si>
  <si>
    <t>«Սմարթլայն» ՍՊԸ</t>
  </si>
  <si>
    <t>Մերժված հայտեր չկան:</t>
  </si>
  <si>
    <t>&lt;&lt;Սմարթլայն&gt;&gt; ՍՊԸ</t>
  </si>
  <si>
    <t>Ծրագիր` 03.01.01.05</t>
  </si>
  <si>
    <t>/1150009537660100/</t>
  </si>
  <si>
    <t>/01548908/</t>
  </si>
  <si>
    <t>SSmartline@mail.ru</t>
  </si>
  <si>
    <t>ք.Երևան, Վարդանանց 110
Հեռ. 55-84-83, 57-11-16</t>
  </si>
  <si>
    <t>Կարի թել</t>
  </si>
  <si>
    <t xml:space="preserve">Թանաք, շտամպի, բարձիկի </t>
  </si>
  <si>
    <t>Գնդիկավոր գրիչ</t>
  </si>
  <si>
    <t>Գելային գրիչ</t>
  </si>
  <si>
    <t>Կնիքի լրացուցիչ բարձիկներ</t>
  </si>
  <si>
    <t>Կարիչի մետաղալարե կապեր, փոքր</t>
  </si>
  <si>
    <t>Կարիչ պետաղալարե կապեր, միջին</t>
  </si>
  <si>
    <t>Թղթապանակ, պոլիմերային թաղանթ, ֆայլ</t>
  </si>
  <si>
    <t>Թղթապանակ, արագակար, թղթյա</t>
  </si>
  <si>
    <t>Թղթապանակ, թղթե, թելով</t>
  </si>
  <si>
    <t>Թղթապանակ, կոշտ կազմով</t>
  </si>
  <si>
    <t>Կարիչներ, մինչև 20 թերթի համար</t>
  </si>
  <si>
    <t xml:space="preserve">Թուղթ նշումների համար </t>
  </si>
  <si>
    <t>Ծրար, մեծ, A3 ֆորմատի համար</t>
  </si>
  <si>
    <t>Նամակի ծրար</t>
  </si>
  <si>
    <t>Գծանշիչ (մարկեր)</t>
  </si>
  <si>
    <t>Մատիտ, գրաֆիտե տեղադրվող միջուկով, մեխանիկական</t>
  </si>
  <si>
    <t>Դատարկ սկավառակ, առանց տուփի, DVD</t>
  </si>
  <si>
    <t>Ֆլեշ հիշողություններ, 4 GB</t>
  </si>
  <si>
    <t>Ֆլեշ հիշողություններ, 8 GB</t>
  </si>
  <si>
    <t>Ամրակ, մետաղյա, փոքր</t>
  </si>
  <si>
    <t>Սեղմակ, միջին</t>
  </si>
  <si>
    <t>Միակցիչ (կոնեկտոր) ամրացնող սարք</t>
  </si>
  <si>
    <t>Թուղթ  A 4  ֆորմատի  /21 х 29,7/</t>
  </si>
  <si>
    <t>Թղթապանակ, արագակար  թղթյա</t>
  </si>
  <si>
    <t>Թղթապանակ  թղթե  թելով</t>
  </si>
  <si>
    <t>Ծրար  նամակի  A 5  ձևաչափի</t>
  </si>
  <si>
    <t>Ծրար,  մեծ  A 4  ձևաչափի  համար</t>
  </si>
  <si>
    <t>Թանաք  կնիքի,  բարձիկի  համար</t>
  </si>
  <si>
    <t>Կարիչի  մետաղալարե  կապեր</t>
  </si>
  <si>
    <t>Գրասենյակային  գիրք,  մատյան</t>
  </si>
  <si>
    <t>Թուղթ  ֆաքսի,  ժապավեն</t>
  </si>
  <si>
    <t>Ամրակ  մետաղյա,  փոքր</t>
  </si>
  <si>
    <t>Մատիտ  գրաֆիտե  միջուկով</t>
  </si>
  <si>
    <t>Հաշվեսարք</t>
  </si>
  <si>
    <t>Ռետին</t>
  </si>
  <si>
    <t>Քանոն</t>
  </si>
  <si>
    <t>Սոսինձ,  էմուլսիա</t>
  </si>
  <si>
    <t>կգ</t>
  </si>
  <si>
    <t>1մմ հաստությամբ, փափուկ բամբակյա, փաթույթը 100մ:</t>
  </si>
  <si>
    <t>Թանաք կնիքի բարձիկի համար:</t>
  </si>
  <si>
    <t>Գնդիկավոր, տարբեր գույների, տարբեր տեսակի կառուցվածքով, մեծ և փոքր չափի:</t>
  </si>
  <si>
    <t>Գրիչ, 0,5 մմ ծայրով, տարբեր գույների, գելային:</t>
  </si>
  <si>
    <t>Բարձիկ կնիքի համար, մետաղյա տուփով, սպունգի կամ կտորե բարձիկով և թանաքով, գույնը կապույտ:</t>
  </si>
  <si>
    <t>Գրասենյակային կարիչների մետաղալարե կապեր բլոկներով` 24 մմ/6 մմ, 26 մմ/6 մմ :</t>
  </si>
  <si>
    <t>Թափանցիկ պոլիմերային թաղանթ, A4 ձևաչափի թղթերի համար,արագակալներին ամրացնելու հնարավորություն:</t>
  </si>
  <si>
    <t>Արագակար կավճած  ստվարաթղթից, մետաղական ամրակով, A4 (210x297) մմ ձևաչափի թերթերի համար:</t>
  </si>
  <si>
    <t>Թղթապանակ կոշտ ստվարաթղթե կազմով, համապատասխան չափի կռնակով (ծավալով), մետաղյա ամրացման հարմարանքով, A4  (210x297) մմ ձևաչափի թղթերի համար:</t>
  </si>
  <si>
    <t>Գրասենյակային կարիչ, մինչև 20 թերթ մետաղալարե կապերով ամրացնելու համար:</t>
  </si>
  <si>
    <t>Թուղթ գրելու, սոսնձվածքը 1,25 մմ-ից ոչ պակաս, սպիտակությունը 75%-ից ոչ պակաս:</t>
  </si>
  <si>
    <t>Ծրար՝ A3 (406x305)մմ ձևաչափի, 90% սպիտակության, 1քմ մակերեսը՝ 100գ զանգվածով, N1 օֆսեթային թղթից, ինքնասոսնձվող:</t>
  </si>
  <si>
    <t>Ծրարներ չթափանցող, եռանկյունաչափ փակվող, խիտ թղթից` նախատեսված գաղտնիություն պարունակող նամակների համար, սահմանված չափի և ձևի:</t>
  </si>
  <si>
    <t>Տարբեր գույնի` նախատեսված ընդգծումներ, նշումներ անելու համար, ֆետրից կամ այլ ծակոտկեն նյութից տափակ ծայրոցով:</t>
  </si>
  <si>
    <t>Մատիտ, մեխանիկական զսպախցուկային, F, L, MK1 տիպերի, փոխարինվող գրիֆելի անվանական տրամագիծը` (0,3,  5,  0,5,  0,7,  1,0,  2,0 և 2,2) մմ:</t>
  </si>
  <si>
    <t>DVD-RW, 4,7 Gb</t>
  </si>
  <si>
    <t>USB ինտերֆեյսը` USB 2.2</t>
  </si>
  <si>
    <t>USB ինտերֆեյսը` USB 2.3</t>
  </si>
  <si>
    <t>Փոքր , գրասենյակային  ամրակներ` մետաղական  կամ  պոլիմերային  պատվածքով, (25-33) մմ երկարությամբ: Թղթի դարսը` լիարժեք ամրությամբ, միասնական պահելու կարողությամբ:</t>
  </si>
  <si>
    <t>Մետաղական, լայնությունը 25 մմ:</t>
  </si>
  <si>
    <t>Բազմաֆունկցիոնալ գործիք: Մետաղալ կտրելու հարմարանքով և միակցիչը (կոնեկտոր) միացնող բնիկով, 8 անցքերով:</t>
  </si>
  <si>
    <t>Ստվարաթղթից  կազմեր   երկարատև  պահպանման գործերի համար, Բ /Б/  տիպի, թելակապերով, ստվա-րաթղթի խտությունը`1,15 գ/սմ3, հաստությունը` 0,3-ից  մինչև  1,5  մմ,  ԳՕՍՏ  17914-72  կամ  համարժեք</t>
  </si>
  <si>
    <t>Ծրարներ   չթափանցող,  եռանկյունաչափ   փակվող խիտ  թղթից`   նախատեսված  գաղտնիություն   պարունակող  նամակների  համար,  սահմանված  չափի  և  ձևի</t>
  </si>
  <si>
    <t>Համապատասխան  ձևաչափերի  և   տարբեր  չափերի</t>
  </si>
  <si>
    <t>Գրասենյակային  կարիչների  մետաղալարե  կապեր`   10 մմ/6 մմ</t>
  </si>
  <si>
    <t>Փոքր,  գրասենյակային  ամրակներ   /սկրեպ/  մետա-ղական   պատվածքով,   / 25-33 / մմ   երկարությամբ:   Թղթի   դարսը   լիարժեք  ամրությամբ  միասնական  պահելու  կարողությամբ:</t>
  </si>
  <si>
    <t>Հասարակ,  սև,  համապատասխան  կարծրության</t>
  </si>
  <si>
    <t>Ռետին   փոքր`  նախատեսված  մատիտով  գրածները  մաքրելու  համար</t>
  </si>
  <si>
    <t>ՈՒղիղ  քանոն,  գծաբաժանումներով,  առավելագույն  երկարությունը  30 սմ,  պլաստմասե</t>
  </si>
  <si>
    <t>Սոսինձ  պոլիվինիլացիտատային   / էմուլսիա /</t>
  </si>
  <si>
    <t>A4,  չկավճված  թուղթ,  օգտագործվում  է  տպագըր-ման   համար,   թելիկներ   չպարունակող,   մեխանի-կական  եղանակով  ստացված,  80 գ/մ2, /210 x 297/</t>
  </si>
  <si>
    <t>Արագակար  կավճված   ստվարաթղթից,  մետաղա-կան  ամրակով,  A4  /210 x 297/ ձևաչափի թերթերի   համար</t>
  </si>
  <si>
    <t>Ծրար A4  / 210 x 297 / մմ  ձևաչափի,  90 տոկոս  սպի-տակության,  1 մ2  մակերեսով` 100գ զանգվածով  N 1 օֆսեթային  թղթից  ըստ  ԳՕՍՏ  9094-89,  ինքնասոսընձվող</t>
  </si>
  <si>
    <t>Ֆաքսի   թուղթ   գլանափաթեթված,    լայնությունը`  210 մմ,  երկարությունը` 30մ,  210մմ x 12մմ, /20-30/մ կամ  այլ</t>
  </si>
  <si>
    <t>12  նիշանի  սեղանի  / 18 x 13,5 / սմ  չափերով,  գործո-  ղությունները  ցուցադրումով  վահանակի  վրա ինքնալիցքավորվող</t>
  </si>
  <si>
    <t>Օ8</t>
  </si>
  <si>
    <t>28.06.2014թ.</t>
  </si>
  <si>
    <t>Չափաբաժին 36</t>
  </si>
  <si>
    <t>Չափաբաժին 37</t>
  </si>
  <si>
    <t>Չափաբաժին 38</t>
  </si>
  <si>
    <t>«Յասոն» ՍՊԸ</t>
  </si>
  <si>
    <t>_</t>
  </si>
  <si>
    <t>__</t>
  </si>
  <si>
    <t xml:space="preserve">N ՀՀ ԿԱ Ո-ՇՀԱՊՁԲ-11/3-ԷԼ293-ԳՆ2014/ԱՎՎ/Մ </t>
  </si>
  <si>
    <t>08.08.2014թ.</t>
  </si>
  <si>
    <t>Ծրագիր` 03.01.01.08</t>
  </si>
  <si>
    <t xml:space="preserve">N ՀՀ ԿԱ Ո-ՇՀԱՊՁԲ-11/3-ԷԼ2-ԳՆ2014/ԱՎՎ/Մ </t>
  </si>
  <si>
    <t>/23800100560800/</t>
  </si>
  <si>
    <t>/02540338/</t>
  </si>
  <si>
    <t>yason@web.am</t>
  </si>
  <si>
    <t>ք. Երևան, Վրացական 16
Հեռ. 23-54-87, 091 20-51-63</t>
  </si>
  <si>
    <t>Գնման ընթացակարգում կիրառվել են Գնումների ոլորտը կարգավորող օրենսդրությամբ նախատեսված բանակցություններ գների նվազեցման նպատակով, որի արդյունքում 5-րդ չափաբաժնով գների նվազեցում չի արձանագրվել, իսկ 25-րդ չափաբաժնով &lt;&lt;Սմարթլայն&gt;&gt; ՍՊԸ-ն կատարել է գնի նվազեցում՝ Թղթապանակ, արագակար  թղթյա - 47 դրամ (ներառյալ ԱԱՀ):</t>
  </si>
  <si>
    <t>1; 15; 18-20; 23; 27; 38  չափաբաժիններով մրցույթը չի կայացել գնային առաջարկների՝ այդ գնումը կատարելու համար նախատեսված ֆինասական միջոցները գերազանցելու պատճառով, իսկ 5-րդ չափաբաժնի համար գնային առաջարկների բացակայության պատճառով:</t>
  </si>
  <si>
    <t>ՇՀ ԸՆԹԱՑԱԿԱՐԳԻ ԾԱԾԿԱԳԻՐԸ՝ ՀՀ ԿԱ Ո-ՇՀԱՊՁԲ-11/3/ԱՎՎ/Մ</t>
  </si>
  <si>
    <t>Պատվիրատուն` ՀՀ ԿԱ ոստիկանությունը, որը գտնվում է Նալբանդյան 130 հասցեում, ստորև ներկայացնում է ՀՀ ԿԱ Ո-ՇՀԱՊՁԲ-11/3/ԱՎՎ/Մ ծածկագրով հայտարարված ՇՀ ընթացակարգի արդյունքում կնքված պայմանագրի /երի/ մասին տեղեկատվությունը։</t>
  </si>
  <si>
    <t>Ստվարաթղթից կազմեր երկարատև պահման գործերի համար, Բ տիպի, թելակապերով, ստվարաթղթի խտությունը` 1,15 գ/սմ3, հաստությունը 0,3-ից մինչև 1,5 մմ: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</si>
</sst>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9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u/>
      <sz val="7"/>
      <color theme="10"/>
      <name val="Calibri"/>
      <family val="2"/>
    </font>
    <font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7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43" fontId="17" fillId="0" borderId="0" applyFont="0" applyFill="0" applyBorder="0" applyAlignment="0" applyProtection="0"/>
  </cellStyleXfs>
  <cellXfs count="17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14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8" fillId="0" borderId="1" xfId="2" applyNumberFormat="1" applyFont="1" applyFill="1" applyBorder="1" applyAlignment="1">
      <alignment horizontal="center" vertical="center"/>
    </xf>
    <xf numFmtId="0" fontId="18" fillId="0" borderId="5" xfId="2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4" fillId="0" borderId="2" xfId="0" applyFont="1" applyBorder="1" applyAlignment="1">
      <alignment vertical="center" textRotation="90" wrapText="1"/>
    </xf>
    <xf numFmtId="0" fontId="14" fillId="0" borderId="2" xfId="0" applyFont="1" applyBorder="1" applyAlignment="1">
      <alignment horizontal="center" vertical="center" textRotation="90" wrapText="1"/>
    </xf>
    <xf numFmtId="0" fontId="14" fillId="0" borderId="4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 textRotation="90" wrapText="1"/>
    </xf>
    <xf numFmtId="0" fontId="15" fillId="0" borderId="10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0" fillId="0" borderId="3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1" xfId="0" applyBorder="1"/>
    <xf numFmtId="0" fontId="1" fillId="2" borderId="12" xfId="0" applyFont="1" applyFill="1" applyBorder="1" applyAlignment="1">
      <alignment horizontal="center"/>
    </xf>
    <xf numFmtId="0" fontId="0" fillId="0" borderId="9" xfId="0" applyBorder="1"/>
    <xf numFmtId="0" fontId="0" fillId="0" borderId="13" xfId="0" applyBorder="1"/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3" fillId="0" borderId="5" xfId="1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7"/>
  <sheetViews>
    <sheetView tabSelected="1" topLeftCell="A235" zoomScale="140" zoomScaleNormal="140" workbookViewId="0">
      <selection activeCell="I22" sqref="I22"/>
    </sheetView>
  </sheetViews>
  <sheetFormatPr defaultRowHeight="9.75"/>
  <cols>
    <col min="1" max="1" width="0.5703125" style="2" customWidth="1"/>
    <col min="2" max="2" width="4.7109375" style="2" customWidth="1"/>
    <col min="3" max="3" width="18.28515625" style="2" customWidth="1"/>
    <col min="4" max="4" width="11.7109375" style="2" customWidth="1"/>
    <col min="5" max="5" width="9" style="2" customWidth="1"/>
    <col min="6" max="6" width="8.5703125" style="35" customWidth="1"/>
    <col min="7" max="7" width="8.42578125" style="35" customWidth="1"/>
    <col min="8" max="8" width="9" style="2" customWidth="1"/>
    <col min="9" max="9" width="32.140625" style="2" customWidth="1"/>
    <col min="10" max="16384" width="9.140625" style="2"/>
  </cols>
  <sheetData>
    <row r="1" spans="1:9" ht="17.25">
      <c r="A1" s="114" t="s">
        <v>10</v>
      </c>
      <c r="B1" s="114"/>
      <c r="C1" s="114"/>
      <c r="D1" s="114"/>
      <c r="E1" s="114"/>
      <c r="F1" s="114"/>
      <c r="G1" s="114"/>
      <c r="H1" s="114"/>
      <c r="I1" s="114"/>
    </row>
    <row r="2" spans="1:9" ht="9.75" customHeight="1">
      <c r="A2" s="6"/>
      <c r="B2" s="6"/>
      <c r="C2" s="6"/>
      <c r="D2" s="6"/>
      <c r="E2" s="6"/>
      <c r="F2" s="33"/>
      <c r="G2" s="33"/>
      <c r="H2" s="6"/>
      <c r="I2" s="6"/>
    </row>
    <row r="3" spans="1:9" ht="17.25">
      <c r="A3" s="114" t="s">
        <v>11</v>
      </c>
      <c r="B3" s="114"/>
      <c r="C3" s="114"/>
      <c r="D3" s="114"/>
      <c r="E3" s="114"/>
      <c r="F3" s="114"/>
      <c r="G3" s="114"/>
      <c r="H3" s="114"/>
      <c r="I3" s="114"/>
    </row>
    <row r="4" spans="1:9">
      <c r="A4" s="5"/>
      <c r="B4" s="5"/>
      <c r="C4" s="5"/>
      <c r="D4" s="5"/>
      <c r="E4" s="5"/>
      <c r="F4" s="34"/>
      <c r="G4" s="34"/>
      <c r="H4" s="5"/>
      <c r="I4" s="5"/>
    </row>
    <row r="5" spans="1:9" ht="19.5" customHeight="1">
      <c r="A5" s="114" t="s">
        <v>224</v>
      </c>
      <c r="B5" s="114"/>
      <c r="C5" s="114"/>
      <c r="D5" s="114"/>
      <c r="E5" s="114"/>
      <c r="F5" s="114"/>
      <c r="G5" s="114"/>
      <c r="H5" s="114"/>
      <c r="I5" s="114"/>
    </row>
    <row r="6" spans="1:9" ht="45" customHeight="1">
      <c r="A6" s="115" t="s">
        <v>225</v>
      </c>
      <c r="B6" s="115"/>
      <c r="C6" s="115"/>
      <c r="D6" s="115"/>
      <c r="E6" s="115"/>
      <c r="F6" s="115"/>
      <c r="G6" s="115"/>
      <c r="H6" s="115"/>
      <c r="I6" s="115"/>
    </row>
    <row r="7" spans="1:9" ht="6" customHeight="1"/>
    <row r="8" spans="1:9" ht="12.75" customHeight="1">
      <c r="B8" s="87" t="s">
        <v>1</v>
      </c>
      <c r="C8" s="81"/>
      <c r="D8" s="81"/>
      <c r="E8" s="81"/>
      <c r="F8" s="81"/>
      <c r="G8" s="81"/>
      <c r="H8" s="81"/>
      <c r="I8" s="82"/>
    </row>
    <row r="9" spans="1:9" ht="11.25" customHeight="1">
      <c r="B9" s="91" t="s">
        <v>2</v>
      </c>
      <c r="C9" s="91" t="s">
        <v>3</v>
      </c>
      <c r="D9" s="91" t="s">
        <v>4</v>
      </c>
      <c r="E9" s="87" t="s">
        <v>5</v>
      </c>
      <c r="F9" s="88"/>
      <c r="G9" s="87" t="s">
        <v>6</v>
      </c>
      <c r="H9" s="88"/>
      <c r="I9" s="91" t="s">
        <v>7</v>
      </c>
    </row>
    <row r="10" spans="1:9" ht="10.5" customHeight="1">
      <c r="B10" s="92"/>
      <c r="C10" s="92"/>
      <c r="D10" s="92"/>
      <c r="E10" s="119" t="s">
        <v>109</v>
      </c>
      <c r="F10" s="95" t="s">
        <v>0</v>
      </c>
      <c r="G10" s="87" t="s">
        <v>8</v>
      </c>
      <c r="H10" s="88"/>
      <c r="I10" s="116"/>
    </row>
    <row r="11" spans="1:9" ht="12.75" customHeight="1">
      <c r="B11" s="92"/>
      <c r="C11" s="92"/>
      <c r="D11" s="92"/>
      <c r="E11" s="120"/>
      <c r="F11" s="96"/>
      <c r="G11" s="117" t="s">
        <v>109</v>
      </c>
      <c r="H11" s="91" t="s">
        <v>0</v>
      </c>
      <c r="I11" s="116"/>
    </row>
    <row r="12" spans="1:9" ht="12.75" customHeight="1">
      <c r="B12" s="92"/>
      <c r="C12" s="92"/>
      <c r="D12" s="92"/>
      <c r="E12" s="120"/>
      <c r="F12" s="96"/>
      <c r="G12" s="118"/>
      <c r="H12" s="92"/>
      <c r="I12" s="116"/>
    </row>
    <row r="13" spans="1:9" s="12" customFormat="1" ht="24" customHeight="1">
      <c r="B13" s="53">
        <v>1</v>
      </c>
      <c r="C13" s="54" t="s">
        <v>132</v>
      </c>
      <c r="D13" s="57" t="s">
        <v>9</v>
      </c>
      <c r="E13" s="50">
        <v>800</v>
      </c>
      <c r="F13" s="50">
        <v>800</v>
      </c>
      <c r="G13" s="69">
        <v>250</v>
      </c>
      <c r="H13" s="70">
        <v>250</v>
      </c>
      <c r="I13" s="7" t="s">
        <v>171</v>
      </c>
    </row>
    <row r="14" spans="1:9" s="12" customFormat="1" ht="24" customHeight="1">
      <c r="B14" s="53">
        <v>2</v>
      </c>
      <c r="C14" s="54" t="s">
        <v>133</v>
      </c>
      <c r="D14" s="57" t="s">
        <v>9</v>
      </c>
      <c r="E14" s="50">
        <v>40</v>
      </c>
      <c r="F14" s="50">
        <v>40</v>
      </c>
      <c r="G14" s="69">
        <v>250</v>
      </c>
      <c r="H14" s="70">
        <v>250</v>
      </c>
      <c r="I14" s="11" t="s">
        <v>172</v>
      </c>
    </row>
    <row r="15" spans="1:9" s="12" customFormat="1" ht="24" customHeight="1">
      <c r="B15" s="66">
        <v>3</v>
      </c>
      <c r="C15" s="54" t="s">
        <v>134</v>
      </c>
      <c r="D15" s="57" t="s">
        <v>9</v>
      </c>
      <c r="E15" s="50">
        <v>1000</v>
      </c>
      <c r="F15" s="50">
        <v>1000</v>
      </c>
      <c r="G15" s="69">
        <v>120</v>
      </c>
      <c r="H15" s="70">
        <v>120</v>
      </c>
      <c r="I15" s="11" t="s">
        <v>173</v>
      </c>
    </row>
    <row r="16" spans="1:9" s="12" customFormat="1" ht="24" customHeight="1">
      <c r="B16" s="66">
        <v>4</v>
      </c>
      <c r="C16" s="54" t="s">
        <v>135</v>
      </c>
      <c r="D16" s="57" t="s">
        <v>9</v>
      </c>
      <c r="E16" s="50">
        <v>500</v>
      </c>
      <c r="F16" s="50">
        <v>500</v>
      </c>
      <c r="G16" s="69">
        <v>150</v>
      </c>
      <c r="H16" s="70">
        <v>150</v>
      </c>
      <c r="I16" s="11" t="s">
        <v>174</v>
      </c>
    </row>
    <row r="17" spans="2:9" s="12" customFormat="1" ht="36.75" customHeight="1">
      <c r="B17" s="66">
        <v>5</v>
      </c>
      <c r="C17" s="54" t="s">
        <v>136</v>
      </c>
      <c r="D17" s="57" t="s">
        <v>9</v>
      </c>
      <c r="E17" s="50">
        <v>100</v>
      </c>
      <c r="F17" s="50">
        <v>100</v>
      </c>
      <c r="G17" s="69">
        <v>150</v>
      </c>
      <c r="H17" s="70">
        <v>150</v>
      </c>
      <c r="I17" s="7" t="s">
        <v>175</v>
      </c>
    </row>
    <row r="18" spans="2:9" s="12" customFormat="1" ht="36.75" customHeight="1">
      <c r="B18" s="66">
        <v>6</v>
      </c>
      <c r="C18" s="54" t="s">
        <v>137</v>
      </c>
      <c r="D18" s="57" t="s">
        <v>121</v>
      </c>
      <c r="E18" s="50">
        <v>400</v>
      </c>
      <c r="F18" s="50">
        <v>400</v>
      </c>
      <c r="G18" s="69">
        <v>100</v>
      </c>
      <c r="H18" s="70">
        <v>100</v>
      </c>
      <c r="I18" s="11" t="s">
        <v>122</v>
      </c>
    </row>
    <row r="19" spans="2:9" s="12" customFormat="1" ht="36.75" customHeight="1">
      <c r="B19" s="66">
        <v>7</v>
      </c>
      <c r="C19" s="54" t="s">
        <v>138</v>
      </c>
      <c r="D19" s="57" t="s">
        <v>121</v>
      </c>
      <c r="E19" s="50">
        <v>300</v>
      </c>
      <c r="F19" s="50">
        <v>300</v>
      </c>
      <c r="G19" s="69">
        <v>200</v>
      </c>
      <c r="H19" s="70">
        <v>200</v>
      </c>
      <c r="I19" s="11" t="s">
        <v>176</v>
      </c>
    </row>
    <row r="20" spans="2:9" s="12" customFormat="1" ht="36.75" customHeight="1">
      <c r="B20" s="66">
        <v>8</v>
      </c>
      <c r="C20" s="54" t="s">
        <v>139</v>
      </c>
      <c r="D20" s="57" t="s">
        <v>9</v>
      </c>
      <c r="E20" s="50">
        <v>2000</v>
      </c>
      <c r="F20" s="50">
        <v>2000</v>
      </c>
      <c r="G20" s="69">
        <v>10</v>
      </c>
      <c r="H20" s="70">
        <v>10</v>
      </c>
      <c r="I20" s="11" t="s">
        <v>177</v>
      </c>
    </row>
    <row r="21" spans="2:9" s="12" customFormat="1" ht="36.75" customHeight="1">
      <c r="B21" s="66">
        <v>9</v>
      </c>
      <c r="C21" s="54" t="s">
        <v>140</v>
      </c>
      <c r="D21" s="57" t="s">
        <v>9</v>
      </c>
      <c r="E21" s="50">
        <v>4000</v>
      </c>
      <c r="F21" s="50">
        <v>4000</v>
      </c>
      <c r="G21" s="69">
        <v>100</v>
      </c>
      <c r="H21" s="70">
        <v>100</v>
      </c>
      <c r="I21" s="11" t="s">
        <v>178</v>
      </c>
    </row>
    <row r="22" spans="2:9" s="12" customFormat="1" ht="46.5" customHeight="1">
      <c r="B22" s="66">
        <v>10</v>
      </c>
      <c r="C22" s="54" t="s">
        <v>141</v>
      </c>
      <c r="D22" s="57" t="s">
        <v>9</v>
      </c>
      <c r="E22" s="50">
        <v>100</v>
      </c>
      <c r="F22" s="50">
        <v>100</v>
      </c>
      <c r="G22" s="69">
        <v>100</v>
      </c>
      <c r="H22" s="70">
        <v>100</v>
      </c>
      <c r="I22" s="11" t="s">
        <v>226</v>
      </c>
    </row>
    <row r="23" spans="2:9" s="12" customFormat="1" ht="46.5" customHeight="1">
      <c r="B23" s="66">
        <v>11</v>
      </c>
      <c r="C23" s="54" t="s">
        <v>142</v>
      </c>
      <c r="D23" s="57" t="s">
        <v>9</v>
      </c>
      <c r="E23" s="50">
        <v>30</v>
      </c>
      <c r="F23" s="50">
        <v>30</v>
      </c>
      <c r="G23" s="69">
        <v>1000</v>
      </c>
      <c r="H23" s="70">
        <v>1000</v>
      </c>
      <c r="I23" s="11" t="s">
        <v>179</v>
      </c>
    </row>
    <row r="24" spans="2:9" s="12" customFormat="1" ht="36.75" customHeight="1">
      <c r="B24" s="66">
        <v>12</v>
      </c>
      <c r="C24" s="54" t="s">
        <v>143</v>
      </c>
      <c r="D24" s="57" t="s">
        <v>9</v>
      </c>
      <c r="E24" s="50">
        <v>50</v>
      </c>
      <c r="F24" s="50">
        <v>50</v>
      </c>
      <c r="G24" s="69">
        <v>1200</v>
      </c>
      <c r="H24" s="70">
        <v>1200</v>
      </c>
      <c r="I24" s="11" t="s">
        <v>180</v>
      </c>
    </row>
    <row r="25" spans="2:9" s="12" customFormat="1" ht="36.75" customHeight="1">
      <c r="B25" s="66">
        <v>13</v>
      </c>
      <c r="C25" s="54" t="s">
        <v>144</v>
      </c>
      <c r="D25" s="57" t="s">
        <v>121</v>
      </c>
      <c r="E25" s="50">
        <v>110</v>
      </c>
      <c r="F25" s="50">
        <v>110</v>
      </c>
      <c r="G25" s="69">
        <v>300</v>
      </c>
      <c r="H25" s="70">
        <v>300</v>
      </c>
      <c r="I25" s="11" t="s">
        <v>181</v>
      </c>
    </row>
    <row r="26" spans="2:9" s="12" customFormat="1" ht="36.75" customHeight="1">
      <c r="B26" s="66">
        <v>14</v>
      </c>
      <c r="C26" s="54" t="s">
        <v>145</v>
      </c>
      <c r="D26" s="57" t="s">
        <v>9</v>
      </c>
      <c r="E26" s="50">
        <v>1000</v>
      </c>
      <c r="F26" s="50">
        <v>1000</v>
      </c>
      <c r="G26" s="69">
        <v>90</v>
      </c>
      <c r="H26" s="70">
        <v>90</v>
      </c>
      <c r="I26" s="71" t="s">
        <v>182</v>
      </c>
    </row>
    <row r="27" spans="2:9" s="12" customFormat="1" ht="44.25" customHeight="1">
      <c r="B27" s="66">
        <v>15</v>
      </c>
      <c r="C27" s="54" t="s">
        <v>146</v>
      </c>
      <c r="D27" s="57" t="s">
        <v>9</v>
      </c>
      <c r="E27" s="50">
        <v>1600</v>
      </c>
      <c r="F27" s="50">
        <v>1600</v>
      </c>
      <c r="G27" s="69">
        <v>25</v>
      </c>
      <c r="H27" s="70">
        <v>25</v>
      </c>
      <c r="I27" s="11" t="s">
        <v>183</v>
      </c>
    </row>
    <row r="28" spans="2:9" s="12" customFormat="1" ht="36.75" customHeight="1">
      <c r="B28" s="66">
        <v>16</v>
      </c>
      <c r="C28" s="54" t="s">
        <v>147</v>
      </c>
      <c r="D28" s="57" t="s">
        <v>9</v>
      </c>
      <c r="E28" s="50">
        <v>50</v>
      </c>
      <c r="F28" s="50">
        <v>50</v>
      </c>
      <c r="G28" s="69">
        <v>250</v>
      </c>
      <c r="H28" s="70">
        <v>250</v>
      </c>
      <c r="I28" s="11" t="s">
        <v>184</v>
      </c>
    </row>
    <row r="29" spans="2:9" s="12" customFormat="1" ht="42" customHeight="1">
      <c r="B29" s="66">
        <v>17</v>
      </c>
      <c r="C29" s="54" t="s">
        <v>148</v>
      </c>
      <c r="D29" s="57" t="s">
        <v>9</v>
      </c>
      <c r="E29" s="50">
        <v>50</v>
      </c>
      <c r="F29" s="50">
        <v>50</v>
      </c>
      <c r="G29" s="69">
        <v>200</v>
      </c>
      <c r="H29" s="70">
        <v>200</v>
      </c>
      <c r="I29" s="11" t="s">
        <v>185</v>
      </c>
    </row>
    <row r="30" spans="2:9" s="12" customFormat="1" ht="24" customHeight="1">
      <c r="B30" s="66">
        <v>18</v>
      </c>
      <c r="C30" s="54" t="s">
        <v>149</v>
      </c>
      <c r="D30" s="57" t="s">
        <v>9</v>
      </c>
      <c r="E30" s="50">
        <v>200</v>
      </c>
      <c r="F30" s="50">
        <v>200</v>
      </c>
      <c r="G30" s="69">
        <v>220</v>
      </c>
      <c r="H30" s="70">
        <v>220</v>
      </c>
      <c r="I30" s="11" t="s">
        <v>186</v>
      </c>
    </row>
    <row r="31" spans="2:9" s="12" customFormat="1" ht="24" customHeight="1">
      <c r="B31" s="66">
        <v>19</v>
      </c>
      <c r="C31" s="54" t="s">
        <v>150</v>
      </c>
      <c r="D31" s="57" t="s">
        <v>9</v>
      </c>
      <c r="E31" s="50">
        <v>10</v>
      </c>
      <c r="F31" s="50">
        <v>10</v>
      </c>
      <c r="G31" s="69">
        <v>2300</v>
      </c>
      <c r="H31" s="70">
        <v>2300</v>
      </c>
      <c r="I31" s="11" t="s">
        <v>187</v>
      </c>
    </row>
    <row r="32" spans="2:9" s="12" customFormat="1" ht="24" customHeight="1">
      <c r="B32" s="66">
        <v>20</v>
      </c>
      <c r="C32" s="54" t="s">
        <v>151</v>
      </c>
      <c r="D32" s="57" t="s">
        <v>9</v>
      </c>
      <c r="E32" s="50">
        <v>5</v>
      </c>
      <c r="F32" s="50">
        <v>5</v>
      </c>
      <c r="G32" s="69">
        <v>3600</v>
      </c>
      <c r="H32" s="70">
        <v>3600</v>
      </c>
      <c r="I32" s="11" t="s">
        <v>188</v>
      </c>
    </row>
    <row r="33" spans="2:9" s="12" customFormat="1" ht="51" customHeight="1">
      <c r="B33" s="66">
        <v>21</v>
      </c>
      <c r="C33" s="54" t="s">
        <v>152</v>
      </c>
      <c r="D33" s="57" t="s">
        <v>121</v>
      </c>
      <c r="E33" s="50">
        <v>400</v>
      </c>
      <c r="F33" s="50">
        <v>400</v>
      </c>
      <c r="G33" s="69">
        <v>180</v>
      </c>
      <c r="H33" s="70">
        <v>180</v>
      </c>
      <c r="I33" s="58" t="s">
        <v>189</v>
      </c>
    </row>
    <row r="34" spans="2:9" s="12" customFormat="1" ht="24" customHeight="1">
      <c r="B34" s="66">
        <v>22</v>
      </c>
      <c r="C34" s="54" t="s">
        <v>153</v>
      </c>
      <c r="D34" s="57" t="s">
        <v>9</v>
      </c>
      <c r="E34" s="50">
        <v>200</v>
      </c>
      <c r="F34" s="50">
        <v>200</v>
      </c>
      <c r="G34" s="69">
        <v>60</v>
      </c>
      <c r="H34" s="70">
        <v>60</v>
      </c>
      <c r="I34" s="11" t="s">
        <v>190</v>
      </c>
    </row>
    <row r="35" spans="2:9" s="12" customFormat="1" ht="35.25" customHeight="1">
      <c r="B35" s="66">
        <v>23</v>
      </c>
      <c r="C35" s="54" t="s">
        <v>154</v>
      </c>
      <c r="D35" s="57" t="s">
        <v>9</v>
      </c>
      <c r="E35" s="50">
        <v>2</v>
      </c>
      <c r="F35" s="50">
        <v>2</v>
      </c>
      <c r="G35" s="69">
        <v>7000</v>
      </c>
      <c r="H35" s="70">
        <v>7000</v>
      </c>
      <c r="I35" s="7" t="s">
        <v>191</v>
      </c>
    </row>
    <row r="36" spans="2:9" s="12" customFormat="1" ht="43.5" customHeight="1">
      <c r="B36" s="66">
        <v>24</v>
      </c>
      <c r="C36" s="54" t="s">
        <v>155</v>
      </c>
      <c r="D36" s="57" t="s">
        <v>121</v>
      </c>
      <c r="E36" s="55">
        <v>20</v>
      </c>
      <c r="F36" s="55">
        <v>20</v>
      </c>
      <c r="G36" s="55">
        <v>2300</v>
      </c>
      <c r="H36" s="57">
        <v>2300</v>
      </c>
      <c r="I36" s="7" t="s">
        <v>201</v>
      </c>
    </row>
    <row r="37" spans="2:9" s="12" customFormat="1" ht="35.25" customHeight="1">
      <c r="B37" s="66">
        <v>25</v>
      </c>
      <c r="C37" s="54" t="s">
        <v>156</v>
      </c>
      <c r="D37" s="57" t="s">
        <v>9</v>
      </c>
      <c r="E37" s="55">
        <v>200</v>
      </c>
      <c r="F37" s="55">
        <v>200</v>
      </c>
      <c r="G37" s="55">
        <v>100</v>
      </c>
      <c r="H37" s="57">
        <v>100</v>
      </c>
      <c r="I37" s="7" t="s">
        <v>202</v>
      </c>
    </row>
    <row r="38" spans="2:9" s="12" customFormat="1" ht="54.75" customHeight="1">
      <c r="B38" s="66">
        <v>26</v>
      </c>
      <c r="C38" s="54" t="s">
        <v>157</v>
      </c>
      <c r="D38" s="57" t="s">
        <v>9</v>
      </c>
      <c r="E38" s="55">
        <v>100</v>
      </c>
      <c r="F38" s="55">
        <v>100</v>
      </c>
      <c r="G38" s="55">
        <v>100</v>
      </c>
      <c r="H38" s="57">
        <v>100</v>
      </c>
      <c r="I38" s="7" t="s">
        <v>192</v>
      </c>
    </row>
    <row r="39" spans="2:9" s="12" customFormat="1" ht="45.75" customHeight="1">
      <c r="B39" s="66">
        <v>27</v>
      </c>
      <c r="C39" s="54" t="s">
        <v>158</v>
      </c>
      <c r="D39" s="57" t="s">
        <v>9</v>
      </c>
      <c r="E39" s="55">
        <v>400</v>
      </c>
      <c r="F39" s="55">
        <v>400</v>
      </c>
      <c r="G39" s="55">
        <v>20</v>
      </c>
      <c r="H39" s="57">
        <v>20</v>
      </c>
      <c r="I39" s="7" t="s">
        <v>193</v>
      </c>
    </row>
    <row r="40" spans="2:9" s="32" customFormat="1" ht="48.75" customHeight="1">
      <c r="B40" s="66">
        <v>28</v>
      </c>
      <c r="C40" s="54" t="s">
        <v>159</v>
      </c>
      <c r="D40" s="57" t="s">
        <v>9</v>
      </c>
      <c r="E40" s="55">
        <v>95</v>
      </c>
      <c r="F40" s="55">
        <v>95</v>
      </c>
      <c r="G40" s="55">
        <v>60</v>
      </c>
      <c r="H40" s="57">
        <v>60</v>
      </c>
      <c r="I40" s="7" t="s">
        <v>203</v>
      </c>
    </row>
    <row r="41" spans="2:9" s="12" customFormat="1" ht="18.75" customHeight="1">
      <c r="B41" s="66">
        <v>29</v>
      </c>
      <c r="C41" s="54" t="s">
        <v>160</v>
      </c>
      <c r="D41" s="57" t="s">
        <v>9</v>
      </c>
      <c r="E41" s="55">
        <v>5</v>
      </c>
      <c r="F41" s="55">
        <v>5</v>
      </c>
      <c r="G41" s="55">
        <v>250</v>
      </c>
      <c r="H41" s="57">
        <v>250</v>
      </c>
      <c r="I41" s="7" t="s">
        <v>160</v>
      </c>
    </row>
    <row r="42" spans="2:9" s="12" customFormat="1" ht="24" customHeight="1">
      <c r="B42" s="66">
        <v>30</v>
      </c>
      <c r="C42" s="54" t="s">
        <v>161</v>
      </c>
      <c r="D42" s="57" t="s">
        <v>121</v>
      </c>
      <c r="E42" s="55">
        <v>20</v>
      </c>
      <c r="F42" s="55">
        <v>20</v>
      </c>
      <c r="G42" s="55">
        <v>100</v>
      </c>
      <c r="H42" s="57">
        <v>100</v>
      </c>
      <c r="I42" s="7" t="s">
        <v>194</v>
      </c>
    </row>
    <row r="43" spans="2:9" s="12" customFormat="1" ht="24" customHeight="1">
      <c r="B43" s="66">
        <v>31</v>
      </c>
      <c r="C43" s="54" t="s">
        <v>162</v>
      </c>
      <c r="D43" s="57" t="s">
        <v>9</v>
      </c>
      <c r="E43" s="55">
        <v>36</v>
      </c>
      <c r="F43" s="55">
        <v>36</v>
      </c>
      <c r="G43" s="55">
        <v>800</v>
      </c>
      <c r="H43" s="57">
        <v>800</v>
      </c>
      <c r="I43" s="7" t="s">
        <v>195</v>
      </c>
    </row>
    <row r="44" spans="2:9" s="12" customFormat="1" ht="36.75" customHeight="1">
      <c r="B44" s="66">
        <v>32</v>
      </c>
      <c r="C44" s="54" t="s">
        <v>163</v>
      </c>
      <c r="D44" s="57" t="s">
        <v>9</v>
      </c>
      <c r="E44" s="55">
        <v>20</v>
      </c>
      <c r="F44" s="55">
        <v>20</v>
      </c>
      <c r="G44" s="56">
        <v>1500</v>
      </c>
      <c r="H44" s="59">
        <v>1500</v>
      </c>
      <c r="I44" s="7" t="s">
        <v>204</v>
      </c>
    </row>
    <row r="45" spans="2:9" s="12" customFormat="1" ht="59.25" customHeight="1">
      <c r="B45" s="66">
        <v>33</v>
      </c>
      <c r="C45" s="54" t="s">
        <v>164</v>
      </c>
      <c r="D45" s="65" t="s">
        <v>121</v>
      </c>
      <c r="E45" s="55">
        <v>20</v>
      </c>
      <c r="F45" s="55">
        <v>20</v>
      </c>
      <c r="G45" s="55">
        <v>180</v>
      </c>
      <c r="H45" s="57">
        <v>180</v>
      </c>
      <c r="I45" s="7" t="s">
        <v>196</v>
      </c>
    </row>
    <row r="46" spans="2:9" s="12" customFormat="1" ht="19.5" customHeight="1">
      <c r="B46" s="66">
        <v>34</v>
      </c>
      <c r="C46" s="54" t="s">
        <v>165</v>
      </c>
      <c r="D46" s="57" t="s">
        <v>9</v>
      </c>
      <c r="E46" s="55">
        <v>30</v>
      </c>
      <c r="F46" s="55">
        <v>30</v>
      </c>
      <c r="G46" s="55">
        <v>100</v>
      </c>
      <c r="H46" s="57">
        <v>100</v>
      </c>
      <c r="I46" s="7" t="s">
        <v>197</v>
      </c>
    </row>
    <row r="47" spans="2:9" s="12" customFormat="1" ht="36.75" customHeight="1">
      <c r="B47" s="66">
        <v>35</v>
      </c>
      <c r="C47" s="54" t="s">
        <v>166</v>
      </c>
      <c r="D47" s="57" t="s">
        <v>9</v>
      </c>
      <c r="E47" s="55">
        <v>2</v>
      </c>
      <c r="F47" s="55">
        <v>2</v>
      </c>
      <c r="G47" s="55">
        <v>3000</v>
      </c>
      <c r="H47" s="57">
        <v>3000</v>
      </c>
      <c r="I47" s="7" t="s">
        <v>205</v>
      </c>
    </row>
    <row r="48" spans="2:9" s="12" customFormat="1" ht="24" customHeight="1">
      <c r="B48" s="66">
        <v>36</v>
      </c>
      <c r="C48" s="54" t="s">
        <v>167</v>
      </c>
      <c r="D48" s="57" t="s">
        <v>9</v>
      </c>
      <c r="E48" s="55">
        <v>30</v>
      </c>
      <c r="F48" s="55">
        <v>30</v>
      </c>
      <c r="G48" s="55">
        <v>100</v>
      </c>
      <c r="H48" s="57">
        <v>100</v>
      </c>
      <c r="I48" s="7" t="s">
        <v>198</v>
      </c>
    </row>
    <row r="49" spans="2:9" s="12" customFormat="1" ht="33.75" customHeight="1">
      <c r="B49" s="66">
        <v>37</v>
      </c>
      <c r="C49" s="54" t="s">
        <v>168</v>
      </c>
      <c r="D49" s="57" t="s">
        <v>9</v>
      </c>
      <c r="E49" s="55">
        <v>20</v>
      </c>
      <c r="F49" s="55">
        <v>20</v>
      </c>
      <c r="G49" s="55">
        <v>350</v>
      </c>
      <c r="H49" s="57">
        <v>350</v>
      </c>
      <c r="I49" s="7" t="s">
        <v>199</v>
      </c>
    </row>
    <row r="50" spans="2:9" s="12" customFormat="1" ht="16.5" customHeight="1">
      <c r="B50" s="66">
        <v>38</v>
      </c>
      <c r="C50" s="54" t="s">
        <v>169</v>
      </c>
      <c r="D50" s="65" t="s">
        <v>170</v>
      </c>
      <c r="E50" s="50">
        <v>5</v>
      </c>
      <c r="F50" s="50">
        <v>5</v>
      </c>
      <c r="G50" s="55">
        <v>480</v>
      </c>
      <c r="H50" s="57">
        <v>480</v>
      </c>
      <c r="I50" s="7" t="s">
        <v>200</v>
      </c>
    </row>
    <row r="51" spans="2:9" ht="18" customHeight="1">
      <c r="B51" s="133"/>
      <c r="C51" s="134"/>
      <c r="D51" s="134"/>
      <c r="E51" s="134"/>
      <c r="F51" s="134"/>
      <c r="G51" s="134"/>
      <c r="H51" s="134"/>
      <c r="I51" s="135"/>
    </row>
    <row r="52" spans="2:9" ht="18.75" customHeight="1">
      <c r="B52" s="89" t="s">
        <v>12</v>
      </c>
      <c r="C52" s="94"/>
      <c r="D52" s="94"/>
      <c r="E52" s="94"/>
      <c r="F52" s="90"/>
      <c r="G52" s="136" t="s">
        <v>13</v>
      </c>
      <c r="H52" s="137"/>
      <c r="I52" s="138"/>
    </row>
    <row r="53" spans="2:9" ht="15" customHeight="1">
      <c r="B53" s="139"/>
      <c r="C53" s="140"/>
      <c r="D53" s="140"/>
      <c r="E53" s="140"/>
      <c r="F53" s="140"/>
      <c r="G53" s="140"/>
      <c r="H53" s="140"/>
      <c r="I53" s="141"/>
    </row>
    <row r="54" spans="2:9" ht="15" customHeight="1">
      <c r="B54" s="98" t="s">
        <v>14</v>
      </c>
      <c r="C54" s="99"/>
      <c r="D54" s="99"/>
      <c r="E54" s="99"/>
      <c r="F54" s="99"/>
      <c r="G54" s="99"/>
      <c r="H54" s="99"/>
      <c r="I54" s="100"/>
    </row>
    <row r="55" spans="2:9" ht="16.5" customHeight="1">
      <c r="B55" s="110" t="s">
        <v>15</v>
      </c>
      <c r="C55" s="110"/>
      <c r="D55" s="110" t="s">
        <v>16</v>
      </c>
      <c r="E55" s="110"/>
      <c r="F55" s="36" t="s">
        <v>17</v>
      </c>
      <c r="G55" s="36" t="s">
        <v>18</v>
      </c>
      <c r="H55" s="15" t="s">
        <v>19</v>
      </c>
      <c r="I55" s="20" t="s">
        <v>20</v>
      </c>
    </row>
    <row r="56" spans="2:9" ht="16.5" customHeight="1">
      <c r="B56" s="144" t="s">
        <v>108</v>
      </c>
      <c r="C56" s="145"/>
      <c r="D56" s="144" t="s">
        <v>79</v>
      </c>
      <c r="E56" s="145"/>
      <c r="F56" s="37" t="s">
        <v>79</v>
      </c>
      <c r="G56" s="37" t="s">
        <v>206</v>
      </c>
      <c r="H56" s="18"/>
      <c r="I56" s="18" t="s">
        <v>80</v>
      </c>
    </row>
    <row r="57" spans="2:9" ht="16.5" customHeight="1">
      <c r="B57" s="144" t="s">
        <v>108</v>
      </c>
      <c r="C57" s="145"/>
      <c r="D57" s="144" t="s">
        <v>79</v>
      </c>
      <c r="E57" s="145"/>
      <c r="F57" s="37" t="s">
        <v>79</v>
      </c>
      <c r="G57" s="37" t="s">
        <v>123</v>
      </c>
      <c r="H57" s="18"/>
      <c r="I57" s="18" t="s">
        <v>80</v>
      </c>
    </row>
    <row r="58" spans="2:9" ht="15" customHeight="1">
      <c r="B58" s="139"/>
      <c r="C58" s="81"/>
      <c r="D58" s="81"/>
      <c r="E58" s="81"/>
      <c r="F58" s="81"/>
      <c r="G58" s="81"/>
      <c r="H58" s="81"/>
      <c r="I58" s="141"/>
    </row>
    <row r="59" spans="2:9" ht="15" customHeight="1">
      <c r="B59" s="142" t="s">
        <v>21</v>
      </c>
      <c r="C59" s="142"/>
      <c r="D59" s="142"/>
      <c r="E59" s="142"/>
      <c r="F59" s="142"/>
      <c r="G59" s="143" t="s">
        <v>207</v>
      </c>
      <c r="H59" s="81"/>
      <c r="I59" s="82"/>
    </row>
    <row r="60" spans="2:9" ht="15" customHeight="1">
      <c r="B60" s="109" t="s">
        <v>96</v>
      </c>
      <c r="C60" s="121"/>
      <c r="D60" s="121"/>
      <c r="E60" s="121"/>
      <c r="F60" s="121"/>
      <c r="G60" s="30">
        <v>1</v>
      </c>
      <c r="H60" s="89"/>
      <c r="I60" s="90"/>
    </row>
    <row r="61" spans="2:9" ht="15" customHeight="1">
      <c r="B61" s="126"/>
      <c r="C61" s="127"/>
      <c r="D61" s="127"/>
      <c r="E61" s="127"/>
      <c r="F61" s="127"/>
      <c r="G61" s="30" t="s">
        <v>22</v>
      </c>
      <c r="H61" s="89"/>
      <c r="I61" s="90"/>
    </row>
    <row r="62" spans="2:9" ht="24" customHeight="1">
      <c r="B62" s="109" t="s">
        <v>25</v>
      </c>
      <c r="C62" s="121"/>
      <c r="D62" s="121"/>
      <c r="E62" s="121"/>
      <c r="F62" s="122"/>
      <c r="G62" s="31"/>
      <c r="H62" s="7" t="s">
        <v>23</v>
      </c>
      <c r="I62" s="7" t="s">
        <v>24</v>
      </c>
    </row>
    <row r="63" spans="2:9" ht="15" customHeight="1">
      <c r="B63" s="123"/>
      <c r="C63" s="124"/>
      <c r="D63" s="124"/>
      <c r="E63" s="124"/>
      <c r="F63" s="125"/>
      <c r="G63" s="30">
        <v>1</v>
      </c>
      <c r="H63" s="17"/>
      <c r="I63" s="17"/>
    </row>
    <row r="64" spans="2:9" ht="15" customHeight="1">
      <c r="B64" s="126"/>
      <c r="C64" s="127"/>
      <c r="D64" s="127"/>
      <c r="E64" s="127"/>
      <c r="F64" s="128"/>
      <c r="G64" s="30" t="s">
        <v>22</v>
      </c>
      <c r="H64" s="17"/>
      <c r="I64" s="17"/>
    </row>
    <row r="65" spans="2:9" ht="15" customHeight="1">
      <c r="B65" s="129"/>
      <c r="C65" s="130"/>
      <c r="D65" s="130"/>
      <c r="E65" s="130"/>
      <c r="F65" s="131"/>
      <c r="G65" s="38"/>
      <c r="H65" s="3"/>
      <c r="I65" s="3"/>
    </row>
    <row r="66" spans="2:9" ht="15" customHeight="1">
      <c r="B66" s="113"/>
      <c r="C66" s="132"/>
      <c r="D66" s="132"/>
      <c r="E66" s="132"/>
      <c r="F66" s="132"/>
      <c r="G66" s="132"/>
      <c r="H66" s="132"/>
      <c r="I66" s="113"/>
    </row>
    <row r="67" spans="2:9" ht="15" customHeight="1">
      <c r="B67" s="78" t="s">
        <v>26</v>
      </c>
      <c r="C67" s="78" t="s">
        <v>27</v>
      </c>
      <c r="D67" s="80" t="s">
        <v>28</v>
      </c>
      <c r="E67" s="81"/>
      <c r="F67" s="81"/>
      <c r="G67" s="81"/>
      <c r="H67" s="81"/>
      <c r="I67" s="82"/>
    </row>
    <row r="68" spans="2:9" ht="12.75" customHeight="1">
      <c r="B68" s="78"/>
      <c r="C68" s="78"/>
      <c r="D68" s="80" t="s">
        <v>29</v>
      </c>
      <c r="E68" s="81"/>
      <c r="F68" s="81"/>
      <c r="G68" s="81"/>
      <c r="H68" s="81"/>
      <c r="I68" s="82"/>
    </row>
    <row r="69" spans="2:9" ht="16.5" customHeight="1">
      <c r="B69" s="78"/>
      <c r="C69" s="78"/>
      <c r="D69" s="83" t="s">
        <v>30</v>
      </c>
      <c r="E69" s="84"/>
      <c r="F69" s="85" t="s">
        <v>31</v>
      </c>
      <c r="G69" s="86"/>
      <c r="H69" s="80" t="s">
        <v>32</v>
      </c>
      <c r="I69" s="82"/>
    </row>
    <row r="70" spans="2:9" ht="31.5" customHeight="1">
      <c r="B70" s="78"/>
      <c r="C70" s="79"/>
      <c r="D70" s="9" t="s">
        <v>109</v>
      </c>
      <c r="E70" s="46" t="s">
        <v>0</v>
      </c>
      <c r="F70" s="39" t="s">
        <v>109</v>
      </c>
      <c r="G70" s="40" t="s">
        <v>0</v>
      </c>
      <c r="H70" s="14" t="s">
        <v>109</v>
      </c>
      <c r="I70" s="10" t="s">
        <v>0</v>
      </c>
    </row>
    <row r="71" spans="2:9" ht="40.5" customHeight="1">
      <c r="B71" s="72" t="s">
        <v>33</v>
      </c>
      <c r="C71" s="23" t="s">
        <v>213</v>
      </c>
      <c r="D71" s="23" t="s">
        <v>213</v>
      </c>
      <c r="E71" s="23" t="s">
        <v>213</v>
      </c>
      <c r="F71" s="23" t="s">
        <v>213</v>
      </c>
      <c r="G71" s="23" t="s">
        <v>213</v>
      </c>
      <c r="H71" s="23" t="s">
        <v>213</v>
      </c>
      <c r="I71" s="22" t="s">
        <v>213</v>
      </c>
    </row>
    <row r="72" spans="2:9" ht="40.5" customHeight="1">
      <c r="B72" s="72" t="s">
        <v>34</v>
      </c>
      <c r="C72" s="23" t="s">
        <v>124</v>
      </c>
      <c r="D72" s="60">
        <v>83.33</v>
      </c>
      <c r="E72" s="60">
        <v>83.33</v>
      </c>
      <c r="F72" s="42">
        <f t="shared" ref="F72:F111" si="0">SUM(H72-D72)</f>
        <v>16.666000000000011</v>
      </c>
      <c r="G72" s="41">
        <f t="shared" ref="G72:G111" si="1">SUM(I72-E72)</f>
        <v>16.666000000000011</v>
      </c>
      <c r="H72" s="21">
        <f t="shared" ref="H72" si="2">D72*12/10</f>
        <v>99.996000000000009</v>
      </c>
      <c r="I72" s="21">
        <f t="shared" ref="I72:I74" si="3">E72*12/10</f>
        <v>99.996000000000009</v>
      </c>
    </row>
    <row r="73" spans="2:9" ht="40.5" customHeight="1">
      <c r="B73" s="72" t="s">
        <v>35</v>
      </c>
      <c r="C73" s="23" t="s">
        <v>124</v>
      </c>
      <c r="D73" s="67">
        <v>15.83</v>
      </c>
      <c r="E73" s="67">
        <v>15.83</v>
      </c>
      <c r="F73" s="42">
        <f t="shared" ref="F73:F78" si="4">SUM(H73-D74)</f>
        <v>8.3340000000000032</v>
      </c>
      <c r="G73" s="41">
        <f t="shared" si="1"/>
        <v>3.1660000000000021</v>
      </c>
      <c r="H73" s="21">
        <f t="shared" ref="H73:H78" si="5">D74*12/10</f>
        <v>50.004000000000005</v>
      </c>
      <c r="I73" s="21">
        <f t="shared" si="3"/>
        <v>18.996000000000002</v>
      </c>
    </row>
    <row r="74" spans="2:9" ht="40.5" customHeight="1">
      <c r="B74" s="72" t="s">
        <v>36</v>
      </c>
      <c r="C74" s="23" t="s">
        <v>124</v>
      </c>
      <c r="D74" s="61">
        <v>41.67</v>
      </c>
      <c r="E74" s="61">
        <v>41.67</v>
      </c>
      <c r="F74" s="42">
        <f t="shared" si="4"/>
        <v>33.334000000000003</v>
      </c>
      <c r="G74" s="41">
        <f t="shared" si="1"/>
        <v>8.3340000000000032</v>
      </c>
      <c r="H74" s="21">
        <f t="shared" si="5"/>
        <v>200.00399999999999</v>
      </c>
      <c r="I74" s="21">
        <f t="shared" si="3"/>
        <v>50.004000000000005</v>
      </c>
    </row>
    <row r="75" spans="2:9" ht="40.5" customHeight="1">
      <c r="B75" s="72" t="s">
        <v>37</v>
      </c>
      <c r="C75" s="23" t="s">
        <v>124</v>
      </c>
      <c r="D75" s="22">
        <v>166.67</v>
      </c>
      <c r="E75" s="22">
        <v>166.67</v>
      </c>
      <c r="F75" s="42">
        <f t="shared" si="4"/>
        <v>6.6659999999999968</v>
      </c>
      <c r="G75" s="41">
        <f t="shared" si="1"/>
        <v>33.334000000000003</v>
      </c>
      <c r="H75" s="21">
        <f t="shared" si="5"/>
        <v>39.995999999999995</v>
      </c>
      <c r="I75" s="21">
        <f t="shared" ref="I75:I111" si="6">E75*12/10</f>
        <v>200.00399999999999</v>
      </c>
    </row>
    <row r="76" spans="2:9" ht="40.5" customHeight="1">
      <c r="B76" s="72" t="s">
        <v>38</v>
      </c>
      <c r="C76" s="23" t="s">
        <v>124</v>
      </c>
      <c r="D76" s="22">
        <v>33.33</v>
      </c>
      <c r="E76" s="22">
        <v>33.33</v>
      </c>
      <c r="F76" s="42">
        <f t="shared" si="4"/>
        <v>7.5</v>
      </c>
      <c r="G76" s="41">
        <f t="shared" si="1"/>
        <v>6.6659999999999968</v>
      </c>
      <c r="H76" s="21">
        <f t="shared" si="5"/>
        <v>45</v>
      </c>
      <c r="I76" s="21">
        <f t="shared" si="6"/>
        <v>39.995999999999995</v>
      </c>
    </row>
    <row r="77" spans="2:9" ht="40.5" customHeight="1">
      <c r="B77" s="72" t="s">
        <v>39</v>
      </c>
      <c r="C77" s="23" t="s">
        <v>124</v>
      </c>
      <c r="D77" s="47">
        <v>37.5</v>
      </c>
      <c r="E77" s="47">
        <v>37.5</v>
      </c>
      <c r="F77" s="42">
        <f t="shared" si="4"/>
        <v>1.0339999999999998</v>
      </c>
      <c r="G77" s="41">
        <f t="shared" si="1"/>
        <v>7.5</v>
      </c>
      <c r="H77" s="21">
        <f t="shared" si="5"/>
        <v>6.2039999999999997</v>
      </c>
      <c r="I77" s="21">
        <f t="shared" si="6"/>
        <v>45</v>
      </c>
    </row>
    <row r="78" spans="2:9" ht="40.5" customHeight="1">
      <c r="B78" s="72" t="s">
        <v>40</v>
      </c>
      <c r="C78" s="23" t="s">
        <v>124</v>
      </c>
      <c r="D78" s="22">
        <v>5.17</v>
      </c>
      <c r="E78" s="22">
        <v>5.17</v>
      </c>
      <c r="F78" s="42">
        <f t="shared" si="4"/>
        <v>8</v>
      </c>
      <c r="G78" s="41">
        <f t="shared" si="1"/>
        <v>1.0339999999999998</v>
      </c>
      <c r="H78" s="21">
        <f t="shared" si="5"/>
        <v>48</v>
      </c>
      <c r="I78" s="21">
        <f t="shared" si="6"/>
        <v>6.2039999999999997</v>
      </c>
    </row>
    <row r="79" spans="2:9" ht="25.5" customHeight="1">
      <c r="B79" s="73" t="s">
        <v>41</v>
      </c>
      <c r="C79" s="23" t="s">
        <v>124</v>
      </c>
      <c r="D79" s="22">
        <v>40</v>
      </c>
      <c r="E79" s="22">
        <v>40</v>
      </c>
      <c r="F79" s="42">
        <f t="shared" si="0"/>
        <v>8</v>
      </c>
      <c r="G79" s="41">
        <f t="shared" si="1"/>
        <v>8</v>
      </c>
      <c r="H79" s="21">
        <f t="shared" ref="H79:H111" si="7">D79*12/10</f>
        <v>48</v>
      </c>
      <c r="I79" s="21">
        <f t="shared" si="6"/>
        <v>48</v>
      </c>
    </row>
    <row r="80" spans="2:9" ht="25.5" customHeight="1">
      <c r="B80" s="74"/>
      <c r="C80" s="23" t="s">
        <v>211</v>
      </c>
      <c r="D80" s="22">
        <v>28.5</v>
      </c>
      <c r="E80" s="22">
        <v>28.5</v>
      </c>
      <c r="F80" s="42">
        <f t="shared" si="0"/>
        <v>5.7000000000000028</v>
      </c>
      <c r="G80" s="41">
        <f t="shared" si="1"/>
        <v>5.7000000000000028</v>
      </c>
      <c r="H80" s="21">
        <f t="shared" si="7"/>
        <v>34.200000000000003</v>
      </c>
      <c r="I80" s="21">
        <f t="shared" si="6"/>
        <v>34.200000000000003</v>
      </c>
    </row>
    <row r="81" spans="2:9" ht="25.5" customHeight="1">
      <c r="B81" s="75" t="s">
        <v>42</v>
      </c>
      <c r="C81" s="22" t="s">
        <v>124</v>
      </c>
      <c r="D81" s="22">
        <v>45.83</v>
      </c>
      <c r="E81" s="22">
        <v>45.83</v>
      </c>
      <c r="F81" s="41">
        <f t="shared" si="0"/>
        <v>9.1660000000000039</v>
      </c>
      <c r="G81" s="41">
        <f t="shared" si="1"/>
        <v>9.1660000000000039</v>
      </c>
      <c r="H81" s="21">
        <f t="shared" si="7"/>
        <v>54.996000000000002</v>
      </c>
      <c r="I81" s="21">
        <f t="shared" si="6"/>
        <v>54.996000000000002</v>
      </c>
    </row>
    <row r="82" spans="2:9" ht="25.5" customHeight="1">
      <c r="B82" s="75"/>
      <c r="C82" s="22" t="s">
        <v>211</v>
      </c>
      <c r="D82" s="22">
        <v>50</v>
      </c>
      <c r="E82" s="22">
        <v>50</v>
      </c>
      <c r="F82" s="41">
        <f t="shared" si="0"/>
        <v>10</v>
      </c>
      <c r="G82" s="41">
        <f t="shared" si="1"/>
        <v>10</v>
      </c>
      <c r="H82" s="21">
        <f t="shared" si="7"/>
        <v>60</v>
      </c>
      <c r="I82" s="21">
        <f t="shared" si="6"/>
        <v>60</v>
      </c>
    </row>
    <row r="83" spans="2:9" ht="37.5" customHeight="1">
      <c r="B83" s="72" t="s">
        <v>43</v>
      </c>
      <c r="C83" s="23" t="s">
        <v>124</v>
      </c>
      <c r="D83" s="22">
        <v>458.33</v>
      </c>
      <c r="E83" s="22">
        <v>458.33</v>
      </c>
      <c r="F83" s="42">
        <f t="shared" si="0"/>
        <v>91.665999999999997</v>
      </c>
      <c r="G83" s="41">
        <f t="shared" si="1"/>
        <v>91.665999999999997</v>
      </c>
      <c r="H83" s="21">
        <f t="shared" si="7"/>
        <v>549.99599999999998</v>
      </c>
      <c r="I83" s="21">
        <f t="shared" si="6"/>
        <v>549.99599999999998</v>
      </c>
    </row>
    <row r="84" spans="2:9" ht="37.5" customHeight="1">
      <c r="B84" s="72" t="s">
        <v>44</v>
      </c>
      <c r="C84" s="23" t="s">
        <v>124</v>
      </c>
      <c r="D84" s="22">
        <v>583.33000000000004</v>
      </c>
      <c r="E84" s="22">
        <v>583.33000000000004</v>
      </c>
      <c r="F84" s="42">
        <f t="shared" si="0"/>
        <v>116.66600000000005</v>
      </c>
      <c r="G84" s="41">
        <f t="shared" si="1"/>
        <v>116.66600000000005</v>
      </c>
      <c r="H84" s="21">
        <f t="shared" si="7"/>
        <v>699.99600000000009</v>
      </c>
      <c r="I84" s="21">
        <f t="shared" si="6"/>
        <v>699.99600000000009</v>
      </c>
    </row>
    <row r="85" spans="2:9" ht="37.5" customHeight="1">
      <c r="B85" s="72" t="s">
        <v>45</v>
      </c>
      <c r="C85" s="23" t="s">
        <v>124</v>
      </c>
      <c r="D85" s="22">
        <v>50</v>
      </c>
      <c r="E85" s="22">
        <v>50</v>
      </c>
      <c r="F85" s="42">
        <f t="shared" si="0"/>
        <v>10</v>
      </c>
      <c r="G85" s="41">
        <f t="shared" si="1"/>
        <v>10</v>
      </c>
      <c r="H85" s="21">
        <f t="shared" si="7"/>
        <v>60</v>
      </c>
      <c r="I85" s="21">
        <f t="shared" si="6"/>
        <v>60</v>
      </c>
    </row>
    <row r="86" spans="2:9" ht="37.5" customHeight="1">
      <c r="B86" s="72" t="s">
        <v>46</v>
      </c>
      <c r="C86" s="23" t="s">
        <v>124</v>
      </c>
      <c r="D86" s="22">
        <v>31.67</v>
      </c>
      <c r="E86" s="22">
        <v>31.67</v>
      </c>
      <c r="F86" s="42">
        <f t="shared" si="0"/>
        <v>6.3340000000000032</v>
      </c>
      <c r="G86" s="41">
        <f t="shared" si="1"/>
        <v>6.3340000000000032</v>
      </c>
      <c r="H86" s="21">
        <f t="shared" si="7"/>
        <v>38.004000000000005</v>
      </c>
      <c r="I86" s="21">
        <f t="shared" si="6"/>
        <v>38.004000000000005</v>
      </c>
    </row>
    <row r="87" spans="2:9" ht="37.5" customHeight="1">
      <c r="B87" s="72" t="s">
        <v>47</v>
      </c>
      <c r="C87" s="23" t="s">
        <v>213</v>
      </c>
      <c r="D87" s="23" t="s">
        <v>213</v>
      </c>
      <c r="E87" s="23" t="s">
        <v>213</v>
      </c>
      <c r="F87" s="23" t="s">
        <v>213</v>
      </c>
      <c r="G87" s="23" t="s">
        <v>213</v>
      </c>
      <c r="H87" s="23" t="s">
        <v>213</v>
      </c>
      <c r="I87" s="22" t="s">
        <v>213</v>
      </c>
    </row>
    <row r="88" spans="2:9" ht="37.5" customHeight="1">
      <c r="B88" s="72" t="s">
        <v>48</v>
      </c>
      <c r="C88" s="23" t="s">
        <v>124</v>
      </c>
      <c r="D88" s="22">
        <v>83.33</v>
      </c>
      <c r="E88" s="22">
        <v>83.33</v>
      </c>
      <c r="F88" s="42">
        <f t="shared" si="0"/>
        <v>16.666000000000011</v>
      </c>
      <c r="G88" s="41">
        <f t="shared" si="1"/>
        <v>16.666000000000011</v>
      </c>
      <c r="H88" s="21">
        <f t="shared" si="7"/>
        <v>99.996000000000009</v>
      </c>
      <c r="I88" s="21">
        <f t="shared" si="6"/>
        <v>99.996000000000009</v>
      </c>
    </row>
    <row r="89" spans="2:9" ht="37.5" customHeight="1">
      <c r="B89" s="72" t="s">
        <v>49</v>
      </c>
      <c r="C89" s="23" t="s">
        <v>124</v>
      </c>
      <c r="D89" s="22">
        <v>58.33</v>
      </c>
      <c r="E89" s="22">
        <v>58.33</v>
      </c>
      <c r="F89" s="42">
        <f t="shared" si="0"/>
        <v>11.666000000000011</v>
      </c>
      <c r="G89" s="41">
        <f t="shared" si="1"/>
        <v>11.666000000000011</v>
      </c>
      <c r="H89" s="21">
        <f t="shared" si="7"/>
        <v>69.996000000000009</v>
      </c>
      <c r="I89" s="21">
        <f t="shared" si="6"/>
        <v>69.996000000000009</v>
      </c>
    </row>
    <row r="90" spans="2:9" ht="37.5" customHeight="1">
      <c r="B90" s="72" t="s">
        <v>50</v>
      </c>
      <c r="C90" s="23" t="s">
        <v>213</v>
      </c>
      <c r="D90" s="23" t="s">
        <v>213</v>
      </c>
      <c r="E90" s="23" t="s">
        <v>213</v>
      </c>
      <c r="F90" s="23" t="s">
        <v>213</v>
      </c>
      <c r="G90" s="23" t="s">
        <v>213</v>
      </c>
      <c r="H90" s="23" t="s">
        <v>213</v>
      </c>
      <c r="I90" s="22" t="s">
        <v>213</v>
      </c>
    </row>
    <row r="91" spans="2:9" ht="37.5" customHeight="1">
      <c r="B91" s="72" t="s">
        <v>51</v>
      </c>
      <c r="C91" s="23" t="s">
        <v>213</v>
      </c>
      <c r="D91" s="23" t="s">
        <v>213</v>
      </c>
      <c r="E91" s="23" t="s">
        <v>213</v>
      </c>
      <c r="F91" s="23" t="s">
        <v>213</v>
      </c>
      <c r="G91" s="23" t="s">
        <v>213</v>
      </c>
      <c r="H91" s="23" t="s">
        <v>213</v>
      </c>
      <c r="I91" s="22" t="s">
        <v>213</v>
      </c>
    </row>
    <row r="92" spans="2:9" ht="37.5" customHeight="1">
      <c r="B92" s="72" t="s">
        <v>52</v>
      </c>
      <c r="C92" s="23" t="s">
        <v>213</v>
      </c>
      <c r="D92" s="23" t="s">
        <v>213</v>
      </c>
      <c r="E92" s="23" t="s">
        <v>213</v>
      </c>
      <c r="F92" s="23" t="s">
        <v>213</v>
      </c>
      <c r="G92" s="23" t="s">
        <v>213</v>
      </c>
      <c r="H92" s="23" t="s">
        <v>213</v>
      </c>
      <c r="I92" s="22" t="s">
        <v>213</v>
      </c>
    </row>
    <row r="93" spans="2:9" ht="37.5" customHeight="1">
      <c r="B93" s="72" t="s">
        <v>53</v>
      </c>
      <c r="C93" s="23" t="s">
        <v>124</v>
      </c>
      <c r="D93" s="22">
        <v>54.17</v>
      </c>
      <c r="E93" s="22">
        <v>54.17</v>
      </c>
      <c r="F93" s="42">
        <f t="shared" si="0"/>
        <v>10.833999999999989</v>
      </c>
      <c r="G93" s="41">
        <f t="shared" si="1"/>
        <v>10.833999999999989</v>
      </c>
      <c r="H93" s="21">
        <f t="shared" si="7"/>
        <v>65.003999999999991</v>
      </c>
      <c r="I93" s="21">
        <f t="shared" si="6"/>
        <v>65.003999999999991</v>
      </c>
    </row>
    <row r="94" spans="2:9" ht="37.5" customHeight="1">
      <c r="B94" s="72" t="s">
        <v>54</v>
      </c>
      <c r="C94" s="23" t="s">
        <v>124</v>
      </c>
      <c r="D94" s="22">
        <v>11.67</v>
      </c>
      <c r="E94" s="22">
        <v>11.67</v>
      </c>
      <c r="F94" s="42">
        <f t="shared" si="0"/>
        <v>2.3339999999999996</v>
      </c>
      <c r="G94" s="41">
        <f t="shared" si="1"/>
        <v>2.3339999999999996</v>
      </c>
      <c r="H94" s="21">
        <f t="shared" si="7"/>
        <v>14.004</v>
      </c>
      <c r="I94" s="21">
        <f t="shared" si="6"/>
        <v>14.004</v>
      </c>
    </row>
    <row r="95" spans="2:9" ht="37.5" customHeight="1">
      <c r="B95" s="72" t="s">
        <v>55</v>
      </c>
      <c r="C95" s="23" t="s">
        <v>213</v>
      </c>
      <c r="D95" s="23" t="s">
        <v>213</v>
      </c>
      <c r="E95" s="23" t="s">
        <v>213</v>
      </c>
      <c r="F95" s="23" t="s">
        <v>213</v>
      </c>
      <c r="G95" s="23" t="s">
        <v>213</v>
      </c>
      <c r="H95" s="23" t="s">
        <v>213</v>
      </c>
      <c r="I95" s="22" t="s">
        <v>213</v>
      </c>
    </row>
    <row r="96" spans="2:9" ht="39.75" customHeight="1">
      <c r="B96" s="72" t="s">
        <v>56</v>
      </c>
      <c r="C96" s="23" t="s">
        <v>124</v>
      </c>
      <c r="D96" s="22">
        <v>1250</v>
      </c>
      <c r="E96" s="22">
        <v>1250</v>
      </c>
      <c r="F96" s="42">
        <f t="shared" si="0"/>
        <v>250</v>
      </c>
      <c r="G96" s="41">
        <f t="shared" si="1"/>
        <v>250</v>
      </c>
      <c r="H96" s="21">
        <f t="shared" si="7"/>
        <v>1500</v>
      </c>
      <c r="I96" s="21">
        <f t="shared" si="6"/>
        <v>1500</v>
      </c>
    </row>
    <row r="97" spans="2:11" ht="18.75" customHeight="1">
      <c r="B97" s="73" t="s">
        <v>57</v>
      </c>
      <c r="C97" s="23" t="s">
        <v>124</v>
      </c>
      <c r="D97" s="22">
        <v>39.17</v>
      </c>
      <c r="E97" s="22">
        <v>39.17</v>
      </c>
      <c r="F97" s="42">
        <f t="shared" si="0"/>
        <v>7.8340000000000032</v>
      </c>
      <c r="G97" s="41">
        <f t="shared" si="1"/>
        <v>7.8340000000000032</v>
      </c>
      <c r="H97" s="21">
        <f t="shared" si="7"/>
        <v>47.004000000000005</v>
      </c>
      <c r="I97" s="21">
        <f t="shared" si="6"/>
        <v>47.004000000000005</v>
      </c>
    </row>
    <row r="98" spans="2:11" ht="18.75" customHeight="1">
      <c r="B98" s="74"/>
      <c r="C98" s="23" t="s">
        <v>211</v>
      </c>
      <c r="D98" s="22">
        <v>40</v>
      </c>
      <c r="E98" s="22">
        <v>40</v>
      </c>
      <c r="F98" s="42">
        <f t="shared" si="0"/>
        <v>8</v>
      </c>
      <c r="G98" s="41">
        <f t="shared" si="1"/>
        <v>8</v>
      </c>
      <c r="H98" s="21">
        <f t="shared" si="7"/>
        <v>48</v>
      </c>
      <c r="I98" s="21">
        <f t="shared" si="6"/>
        <v>48</v>
      </c>
    </row>
    <row r="99" spans="2:11" ht="18.75" customHeight="1">
      <c r="B99" s="73" t="s">
        <v>58</v>
      </c>
      <c r="C99" s="23" t="s">
        <v>124</v>
      </c>
      <c r="D99" s="47">
        <v>45.83</v>
      </c>
      <c r="E99" s="47">
        <v>45.83</v>
      </c>
      <c r="F99" s="42">
        <f t="shared" si="0"/>
        <v>9.1660000000000039</v>
      </c>
      <c r="G99" s="41">
        <f t="shared" si="1"/>
        <v>9.1660000000000039</v>
      </c>
      <c r="H99" s="21">
        <f t="shared" si="7"/>
        <v>54.996000000000002</v>
      </c>
      <c r="I99" s="21">
        <f t="shared" si="6"/>
        <v>54.996000000000002</v>
      </c>
    </row>
    <row r="100" spans="2:11" ht="18.75" customHeight="1">
      <c r="B100" s="74"/>
      <c r="C100" s="23" t="s">
        <v>211</v>
      </c>
      <c r="D100" s="22">
        <v>50</v>
      </c>
      <c r="E100" s="22">
        <v>50</v>
      </c>
      <c r="F100" s="42">
        <f t="shared" si="0"/>
        <v>10</v>
      </c>
      <c r="G100" s="41">
        <f t="shared" si="1"/>
        <v>10</v>
      </c>
      <c r="H100" s="21">
        <f t="shared" si="7"/>
        <v>60</v>
      </c>
      <c r="I100" s="21">
        <f t="shared" si="6"/>
        <v>60</v>
      </c>
    </row>
    <row r="101" spans="2:11" ht="40.5" customHeight="1">
      <c r="B101" s="72" t="s">
        <v>111</v>
      </c>
      <c r="C101" s="23" t="s">
        <v>213</v>
      </c>
      <c r="D101" s="23" t="s">
        <v>213</v>
      </c>
      <c r="E101" s="23" t="s">
        <v>213</v>
      </c>
      <c r="F101" s="23" t="s">
        <v>213</v>
      </c>
      <c r="G101" s="23" t="s">
        <v>213</v>
      </c>
      <c r="H101" s="23" t="s">
        <v>213</v>
      </c>
      <c r="I101" s="22" t="s">
        <v>213</v>
      </c>
    </row>
    <row r="102" spans="2:11" ht="40.5" customHeight="1">
      <c r="B102" s="72" t="s">
        <v>112</v>
      </c>
      <c r="C102" s="23" t="s">
        <v>124</v>
      </c>
      <c r="D102" s="22">
        <v>20.83</v>
      </c>
      <c r="E102" s="22">
        <v>20.83</v>
      </c>
      <c r="F102" s="42">
        <f t="shared" si="0"/>
        <v>4.1660000000000004</v>
      </c>
      <c r="G102" s="41">
        <f t="shared" si="1"/>
        <v>4.1660000000000004</v>
      </c>
      <c r="H102" s="21">
        <f t="shared" si="7"/>
        <v>24.995999999999999</v>
      </c>
      <c r="I102" s="21">
        <f t="shared" si="6"/>
        <v>24.995999999999999</v>
      </c>
    </row>
    <row r="103" spans="2:11" ht="40.5" customHeight="1">
      <c r="B103" s="72" t="s">
        <v>113</v>
      </c>
      <c r="C103" s="23" t="s">
        <v>124</v>
      </c>
      <c r="D103" s="22">
        <v>83.33</v>
      </c>
      <c r="E103" s="22">
        <v>83.33</v>
      </c>
      <c r="F103" s="42">
        <f t="shared" si="0"/>
        <v>16.666000000000011</v>
      </c>
      <c r="G103" s="41">
        <f t="shared" si="1"/>
        <v>16.666000000000011</v>
      </c>
      <c r="H103" s="21">
        <f t="shared" si="7"/>
        <v>99.996000000000009</v>
      </c>
      <c r="I103" s="21">
        <f t="shared" si="6"/>
        <v>99.996000000000009</v>
      </c>
    </row>
    <row r="104" spans="2:11" ht="39" customHeight="1">
      <c r="B104" s="72" t="s">
        <v>114</v>
      </c>
      <c r="C104" s="23" t="s">
        <v>124</v>
      </c>
      <c r="D104" s="22">
        <v>41.67</v>
      </c>
      <c r="E104" s="22">
        <v>41.67</v>
      </c>
      <c r="F104" s="42">
        <f t="shared" si="0"/>
        <v>8.3340000000000032</v>
      </c>
      <c r="G104" s="41">
        <f t="shared" si="1"/>
        <v>8.3340000000000032</v>
      </c>
      <c r="H104" s="21">
        <f t="shared" si="7"/>
        <v>50.004000000000005</v>
      </c>
      <c r="I104" s="21">
        <f t="shared" si="6"/>
        <v>50.004000000000005</v>
      </c>
    </row>
    <row r="105" spans="2:11" ht="39" customHeight="1">
      <c r="B105" s="72" t="s">
        <v>115</v>
      </c>
      <c r="C105" s="23" t="s">
        <v>211</v>
      </c>
      <c r="D105" s="22">
        <v>500</v>
      </c>
      <c r="E105" s="22">
        <v>500</v>
      </c>
      <c r="F105" s="42">
        <f t="shared" si="0"/>
        <v>100</v>
      </c>
      <c r="G105" s="41">
        <f t="shared" si="1"/>
        <v>100</v>
      </c>
      <c r="H105" s="21">
        <f t="shared" si="7"/>
        <v>600</v>
      </c>
      <c r="I105" s="21">
        <f t="shared" si="6"/>
        <v>600</v>
      </c>
    </row>
    <row r="106" spans="2:11" ht="39" customHeight="1">
      <c r="B106" s="72" t="s">
        <v>116</v>
      </c>
      <c r="C106" s="23" t="s">
        <v>124</v>
      </c>
      <c r="D106" s="22">
        <v>458.33</v>
      </c>
      <c r="E106" s="22">
        <v>458.33</v>
      </c>
      <c r="F106" s="42">
        <f t="shared" si="0"/>
        <v>91.665999999999997</v>
      </c>
      <c r="G106" s="41">
        <f t="shared" si="1"/>
        <v>91.665999999999997</v>
      </c>
      <c r="H106" s="21">
        <f t="shared" si="7"/>
        <v>549.99599999999998</v>
      </c>
      <c r="I106" s="21">
        <f t="shared" si="6"/>
        <v>549.99599999999998</v>
      </c>
    </row>
    <row r="107" spans="2:11" ht="39" customHeight="1">
      <c r="B107" s="72" t="s">
        <v>117</v>
      </c>
      <c r="C107" s="23" t="s">
        <v>124</v>
      </c>
      <c r="D107" s="22">
        <v>58.33</v>
      </c>
      <c r="E107" s="22">
        <v>58.33</v>
      </c>
      <c r="F107" s="42">
        <f t="shared" si="0"/>
        <v>11.666000000000011</v>
      </c>
      <c r="G107" s="41">
        <f t="shared" si="1"/>
        <v>11.666000000000011</v>
      </c>
      <c r="H107" s="21">
        <f t="shared" si="7"/>
        <v>69.996000000000009</v>
      </c>
      <c r="I107" s="21">
        <f t="shared" si="6"/>
        <v>69.996000000000009</v>
      </c>
    </row>
    <row r="108" spans="2:11" ht="39" customHeight="1">
      <c r="B108" s="72" t="s">
        <v>118</v>
      </c>
      <c r="C108" s="23" t="s">
        <v>124</v>
      </c>
      <c r="D108" s="22">
        <v>16.670000000000002</v>
      </c>
      <c r="E108" s="22">
        <v>16.670000000000002</v>
      </c>
      <c r="F108" s="42">
        <f t="shared" si="0"/>
        <v>3.3339999999999996</v>
      </c>
      <c r="G108" s="41">
        <f t="shared" si="1"/>
        <v>3.3339999999999996</v>
      </c>
      <c r="H108" s="21">
        <f t="shared" si="7"/>
        <v>20.004000000000001</v>
      </c>
      <c r="I108" s="21">
        <f t="shared" si="6"/>
        <v>20.004000000000001</v>
      </c>
    </row>
    <row r="109" spans="2:11" ht="39.75" customHeight="1">
      <c r="B109" s="72" t="s">
        <v>119</v>
      </c>
      <c r="C109" s="23" t="s">
        <v>124</v>
      </c>
      <c r="D109" s="22">
        <v>1166.67</v>
      </c>
      <c r="E109" s="22">
        <v>1166.67</v>
      </c>
      <c r="F109" s="42">
        <f t="shared" si="0"/>
        <v>233.33400000000006</v>
      </c>
      <c r="G109" s="41">
        <f t="shared" si="1"/>
        <v>233.33400000000006</v>
      </c>
      <c r="H109" s="21">
        <f t="shared" si="7"/>
        <v>1400.0040000000001</v>
      </c>
      <c r="I109" s="21">
        <f t="shared" si="6"/>
        <v>1400.0040000000001</v>
      </c>
      <c r="K109" s="12" t="s">
        <v>212</v>
      </c>
    </row>
    <row r="110" spans="2:11" ht="39.75" customHeight="1">
      <c r="B110" s="72" t="s">
        <v>208</v>
      </c>
      <c r="C110" s="23" t="s">
        <v>124</v>
      </c>
      <c r="D110" s="60">
        <v>16.670000000000002</v>
      </c>
      <c r="E110" s="60">
        <v>16.670000000000002</v>
      </c>
      <c r="F110" s="42">
        <f t="shared" si="0"/>
        <v>3.3339999999999996</v>
      </c>
      <c r="G110" s="41">
        <f t="shared" si="1"/>
        <v>3.3339999999999996</v>
      </c>
      <c r="H110" s="21">
        <f t="shared" si="7"/>
        <v>20.004000000000001</v>
      </c>
      <c r="I110" s="21">
        <f t="shared" si="6"/>
        <v>20.004000000000001</v>
      </c>
    </row>
    <row r="111" spans="2:11" ht="39.75" customHeight="1">
      <c r="B111" s="72" t="s">
        <v>209</v>
      </c>
      <c r="C111" s="23" t="s">
        <v>124</v>
      </c>
      <c r="D111" s="60">
        <v>33.33</v>
      </c>
      <c r="E111" s="60">
        <v>33.33</v>
      </c>
      <c r="F111" s="42">
        <f t="shared" si="0"/>
        <v>6.6659999999999968</v>
      </c>
      <c r="G111" s="41">
        <f t="shared" si="1"/>
        <v>6.6659999999999968</v>
      </c>
      <c r="H111" s="21">
        <f t="shared" si="7"/>
        <v>39.995999999999995</v>
      </c>
      <c r="I111" s="21">
        <f t="shared" si="6"/>
        <v>39.995999999999995</v>
      </c>
    </row>
    <row r="112" spans="2:11" ht="39.75" customHeight="1">
      <c r="B112" s="72" t="s">
        <v>210</v>
      </c>
      <c r="C112" s="23" t="s">
        <v>213</v>
      </c>
      <c r="D112" s="23" t="s">
        <v>213</v>
      </c>
      <c r="E112" s="23" t="s">
        <v>213</v>
      </c>
      <c r="F112" s="23" t="s">
        <v>213</v>
      </c>
      <c r="G112" s="23" t="s">
        <v>213</v>
      </c>
      <c r="H112" s="23" t="s">
        <v>213</v>
      </c>
      <c r="I112" s="22" t="s">
        <v>213</v>
      </c>
    </row>
    <row r="113" spans="2:9" ht="49.5" customHeight="1">
      <c r="B113" s="87" t="s">
        <v>59</v>
      </c>
      <c r="C113" s="103"/>
      <c r="D113" s="104"/>
      <c r="E113" s="87" t="s">
        <v>222</v>
      </c>
      <c r="F113" s="108"/>
      <c r="G113" s="108"/>
      <c r="H113" s="108"/>
      <c r="I113" s="88"/>
    </row>
    <row r="114" spans="2:9" ht="12" customHeight="1">
      <c r="B114" s="105"/>
      <c r="C114" s="106"/>
      <c r="D114" s="107"/>
      <c r="E114" s="87"/>
      <c r="F114" s="108"/>
      <c r="G114" s="108"/>
      <c r="H114" s="108"/>
      <c r="I114" s="88"/>
    </row>
    <row r="115" spans="2:9" ht="12" customHeight="1">
      <c r="B115" s="113"/>
      <c r="C115" s="113"/>
      <c r="D115" s="113"/>
      <c r="E115" s="113"/>
      <c r="F115" s="113"/>
      <c r="G115" s="113"/>
      <c r="H115" s="113"/>
      <c r="I115" s="113"/>
    </row>
    <row r="116" spans="2:9" ht="12" customHeight="1">
      <c r="B116" s="109" t="s">
        <v>60</v>
      </c>
      <c r="C116" s="94"/>
      <c r="D116" s="94"/>
      <c r="E116" s="94"/>
      <c r="F116" s="94"/>
      <c r="G116" s="94"/>
      <c r="H116" s="94"/>
      <c r="I116" s="90"/>
    </row>
    <row r="117" spans="2:9" ht="14.25" customHeight="1">
      <c r="B117" s="110" t="s">
        <v>63</v>
      </c>
      <c r="C117" s="111" t="s">
        <v>62</v>
      </c>
      <c r="D117" s="142" t="s">
        <v>61</v>
      </c>
      <c r="E117" s="170"/>
      <c r="F117" s="170"/>
      <c r="G117" s="142"/>
      <c r="H117" s="142"/>
      <c r="I117" s="142"/>
    </row>
    <row r="118" spans="2:9" ht="108" customHeight="1">
      <c r="B118" s="110"/>
      <c r="C118" s="112"/>
      <c r="D118" s="4" t="s">
        <v>64</v>
      </c>
      <c r="E118" s="11" t="s">
        <v>65</v>
      </c>
      <c r="F118" s="43" t="s">
        <v>106</v>
      </c>
      <c r="G118" s="44" t="s">
        <v>67</v>
      </c>
      <c r="H118" s="7" t="s">
        <v>66</v>
      </c>
      <c r="I118" s="1" t="s">
        <v>68</v>
      </c>
    </row>
    <row r="119" spans="2:9" ht="15" customHeight="1">
      <c r="B119" s="29"/>
      <c r="C119" s="23"/>
      <c r="D119" s="22"/>
      <c r="E119" s="22"/>
      <c r="F119" s="25"/>
      <c r="G119" s="41"/>
      <c r="H119" s="21"/>
      <c r="I119" s="21"/>
    </row>
    <row r="120" spans="2:9" ht="15" customHeight="1">
      <c r="B120" s="98" t="s">
        <v>110</v>
      </c>
      <c r="C120" s="99"/>
      <c r="D120" s="99"/>
      <c r="E120" s="99"/>
      <c r="F120" s="99"/>
      <c r="G120" s="99"/>
      <c r="H120" s="99"/>
      <c r="I120" s="100"/>
    </row>
    <row r="121" spans="2:9" ht="15" customHeight="1">
      <c r="B121" s="101" t="s">
        <v>59</v>
      </c>
      <c r="C121" s="102"/>
      <c r="D121" s="136" t="s">
        <v>125</v>
      </c>
      <c r="E121" s="137"/>
      <c r="F121" s="137"/>
      <c r="G121" s="137"/>
      <c r="H121" s="137"/>
      <c r="I121" s="138"/>
    </row>
    <row r="122" spans="2:9" ht="12" customHeight="1">
      <c r="B122" s="129"/>
      <c r="C122" s="131"/>
      <c r="D122" s="89"/>
      <c r="E122" s="94"/>
      <c r="F122" s="94"/>
      <c r="G122" s="94"/>
      <c r="H122" s="94"/>
      <c r="I122" s="90"/>
    </row>
    <row r="123" spans="2:9" ht="12" customHeight="1">
      <c r="B123" s="160"/>
      <c r="C123" s="161"/>
      <c r="D123" s="161"/>
      <c r="E123" s="161"/>
      <c r="F123" s="161"/>
      <c r="G123" s="161"/>
      <c r="H123" s="161"/>
      <c r="I123" s="162"/>
    </row>
    <row r="124" spans="2:9" ht="12" customHeight="1">
      <c r="B124" s="129"/>
      <c r="C124" s="130"/>
      <c r="D124" s="130"/>
      <c r="E124" s="130"/>
      <c r="F124" s="130"/>
      <c r="G124" s="130"/>
      <c r="H124" s="130"/>
      <c r="I124" s="131"/>
    </row>
    <row r="125" spans="2:9" ht="12.75" customHeight="1">
      <c r="B125" s="91" t="s">
        <v>2</v>
      </c>
      <c r="C125" s="91" t="s">
        <v>69</v>
      </c>
      <c r="D125" s="89" t="s">
        <v>70</v>
      </c>
      <c r="E125" s="94"/>
      <c r="F125" s="94"/>
      <c r="G125" s="94"/>
      <c r="H125" s="94"/>
      <c r="I125" s="90"/>
    </row>
    <row r="126" spans="2:9" ht="12.75" customHeight="1">
      <c r="B126" s="92"/>
      <c r="C126" s="92"/>
      <c r="D126" s="91" t="s">
        <v>71</v>
      </c>
      <c r="E126" s="91" t="s">
        <v>72</v>
      </c>
      <c r="F126" s="95" t="s">
        <v>73</v>
      </c>
      <c r="G126" s="95" t="s">
        <v>74</v>
      </c>
      <c r="H126" s="87" t="s">
        <v>75</v>
      </c>
      <c r="I126" s="88"/>
    </row>
    <row r="127" spans="2:9" ht="12.75" customHeight="1">
      <c r="B127" s="92"/>
      <c r="C127" s="92"/>
      <c r="D127" s="92"/>
      <c r="E127" s="92"/>
      <c r="F127" s="96"/>
      <c r="G127" s="96"/>
      <c r="H127" s="89" t="s">
        <v>29</v>
      </c>
      <c r="I127" s="90"/>
    </row>
    <row r="128" spans="2:9" ht="34.5" customHeight="1">
      <c r="B128" s="93"/>
      <c r="C128" s="93"/>
      <c r="D128" s="93"/>
      <c r="E128" s="93"/>
      <c r="F128" s="97"/>
      <c r="G128" s="97"/>
      <c r="H128" s="27" t="s">
        <v>109</v>
      </c>
      <c r="I128" s="28" t="s">
        <v>32</v>
      </c>
    </row>
    <row r="129" spans="2:10" ht="12.75" customHeight="1">
      <c r="B129" s="24" t="s">
        <v>76</v>
      </c>
      <c r="C129" s="168" t="s">
        <v>211</v>
      </c>
      <c r="D129" s="95" t="s">
        <v>214</v>
      </c>
      <c r="E129" s="169" t="s">
        <v>215</v>
      </c>
      <c r="F129" s="169" t="s">
        <v>120</v>
      </c>
      <c r="G129" s="169"/>
      <c r="H129" s="76" t="s">
        <v>216</v>
      </c>
      <c r="I129" s="77"/>
    </row>
    <row r="130" spans="2:10" ht="12.75" customHeight="1">
      <c r="B130" s="22">
        <v>9</v>
      </c>
      <c r="C130" s="149"/>
      <c r="D130" s="96"/>
      <c r="E130" s="169"/>
      <c r="F130" s="169"/>
      <c r="G130" s="169"/>
      <c r="H130" s="41">
        <v>136800</v>
      </c>
      <c r="I130" s="42">
        <f>SUM(H130)</f>
        <v>136800</v>
      </c>
    </row>
    <row r="131" spans="2:10" ht="12.75" customHeight="1">
      <c r="B131" s="26" t="s">
        <v>77</v>
      </c>
      <c r="C131" s="149"/>
      <c r="D131" s="96"/>
      <c r="E131" s="169"/>
      <c r="F131" s="169"/>
      <c r="G131" s="169"/>
      <c r="H131" s="51" t="s">
        <v>78</v>
      </c>
      <c r="I131" s="64">
        <f>SUM(I130:I130)</f>
        <v>136800</v>
      </c>
    </row>
    <row r="132" spans="2:10" ht="12.75" customHeight="1">
      <c r="B132" s="24" t="s">
        <v>76</v>
      </c>
      <c r="C132" s="149"/>
      <c r="D132" s="96"/>
      <c r="E132" s="169"/>
      <c r="F132" s="169"/>
      <c r="G132" s="169"/>
      <c r="H132" s="76" t="s">
        <v>127</v>
      </c>
      <c r="I132" s="77"/>
    </row>
    <row r="133" spans="2:10" ht="12.75" customHeight="1">
      <c r="B133" s="22">
        <v>31</v>
      </c>
      <c r="C133" s="149"/>
      <c r="D133" s="96"/>
      <c r="E133" s="169"/>
      <c r="F133" s="169"/>
      <c r="G133" s="169"/>
      <c r="H133" s="41">
        <v>21600</v>
      </c>
      <c r="I133" s="42">
        <f t="shared" ref="I133" si="8">SUM(H133)</f>
        <v>21600</v>
      </c>
    </row>
    <row r="134" spans="2:10" ht="12.75" customHeight="1">
      <c r="B134" s="26" t="s">
        <v>77</v>
      </c>
      <c r="C134" s="169"/>
      <c r="D134" s="97"/>
      <c r="E134" s="169"/>
      <c r="F134" s="169"/>
      <c r="G134" s="146"/>
      <c r="H134" s="51" t="s">
        <v>78</v>
      </c>
      <c r="I134" s="52">
        <f>SUM(I133:I133)</f>
        <v>21600</v>
      </c>
    </row>
    <row r="135" spans="2:10" ht="13.5" customHeight="1">
      <c r="B135" s="24" t="s">
        <v>76</v>
      </c>
      <c r="C135" s="95" t="s">
        <v>126</v>
      </c>
      <c r="D135" s="95" t="s">
        <v>217</v>
      </c>
      <c r="E135" s="95" t="s">
        <v>215</v>
      </c>
      <c r="F135" s="95" t="s">
        <v>120</v>
      </c>
      <c r="G135" s="95"/>
      <c r="H135" s="76" t="s">
        <v>216</v>
      </c>
      <c r="I135" s="77"/>
    </row>
    <row r="136" spans="2:10" ht="13.5" customHeight="1">
      <c r="B136" s="23">
        <v>2</v>
      </c>
      <c r="C136" s="96"/>
      <c r="D136" s="96"/>
      <c r="E136" s="96"/>
      <c r="F136" s="96"/>
      <c r="G136" s="96"/>
      <c r="H136" s="63">
        <v>4000</v>
      </c>
      <c r="I136" s="42">
        <f t="shared" ref="I136:I164" si="9">SUM(H136)</f>
        <v>4000</v>
      </c>
      <c r="J136" s="2">
        <v>1</v>
      </c>
    </row>
    <row r="137" spans="2:10" ht="13.5" customHeight="1">
      <c r="B137" s="23">
        <v>3</v>
      </c>
      <c r="C137" s="96"/>
      <c r="D137" s="96"/>
      <c r="E137" s="96"/>
      <c r="F137" s="96"/>
      <c r="G137" s="96"/>
      <c r="H137" s="63">
        <v>19000</v>
      </c>
      <c r="I137" s="42">
        <f t="shared" si="9"/>
        <v>19000</v>
      </c>
      <c r="J137" s="2">
        <v>2</v>
      </c>
    </row>
    <row r="138" spans="2:10" ht="13.5" customHeight="1">
      <c r="B138" s="23">
        <v>4</v>
      </c>
      <c r="C138" s="96"/>
      <c r="D138" s="96"/>
      <c r="E138" s="96"/>
      <c r="F138" s="96"/>
      <c r="G138" s="96"/>
      <c r="H138" s="63">
        <v>25000</v>
      </c>
      <c r="I138" s="42">
        <f t="shared" si="9"/>
        <v>25000</v>
      </c>
      <c r="J138" s="2">
        <v>3</v>
      </c>
    </row>
    <row r="139" spans="2:10" ht="13.5" customHeight="1">
      <c r="B139" s="23">
        <v>6</v>
      </c>
      <c r="C139" s="96"/>
      <c r="D139" s="96"/>
      <c r="E139" s="96"/>
      <c r="F139" s="96"/>
      <c r="G139" s="96"/>
      <c r="H139" s="63">
        <v>16000</v>
      </c>
      <c r="I139" s="42">
        <f t="shared" si="9"/>
        <v>16000</v>
      </c>
      <c r="J139" s="2">
        <v>4</v>
      </c>
    </row>
    <row r="140" spans="2:10" ht="13.5" customHeight="1">
      <c r="B140" s="23">
        <v>7</v>
      </c>
      <c r="C140" s="96"/>
      <c r="D140" s="96"/>
      <c r="E140" s="96"/>
      <c r="F140" s="96"/>
      <c r="G140" s="96"/>
      <c r="H140" s="63">
        <v>13500</v>
      </c>
      <c r="I140" s="42">
        <f t="shared" si="9"/>
        <v>13500</v>
      </c>
      <c r="J140" s="2">
        <v>5</v>
      </c>
    </row>
    <row r="141" spans="2:10" ht="13.5" customHeight="1">
      <c r="B141" s="23">
        <v>8</v>
      </c>
      <c r="C141" s="96"/>
      <c r="D141" s="96"/>
      <c r="E141" s="96"/>
      <c r="F141" s="96"/>
      <c r="G141" s="96"/>
      <c r="H141" s="63">
        <v>12400</v>
      </c>
      <c r="I141" s="42">
        <f t="shared" si="9"/>
        <v>12400</v>
      </c>
      <c r="J141" s="2">
        <v>6</v>
      </c>
    </row>
    <row r="142" spans="2:10" ht="13.5" customHeight="1">
      <c r="B142" s="23">
        <v>10</v>
      </c>
      <c r="C142" s="96"/>
      <c r="D142" s="96"/>
      <c r="E142" s="96"/>
      <c r="F142" s="96"/>
      <c r="G142" s="96"/>
      <c r="H142" s="63">
        <v>5500</v>
      </c>
      <c r="I142" s="42">
        <f t="shared" si="9"/>
        <v>5500</v>
      </c>
      <c r="J142" s="2">
        <v>7</v>
      </c>
    </row>
    <row r="143" spans="2:10" ht="13.5" customHeight="1">
      <c r="B143" s="23">
        <v>11</v>
      </c>
      <c r="C143" s="96"/>
      <c r="D143" s="96"/>
      <c r="E143" s="96"/>
      <c r="F143" s="96"/>
      <c r="G143" s="96"/>
      <c r="H143" s="63">
        <v>16500</v>
      </c>
      <c r="I143" s="42">
        <f t="shared" si="9"/>
        <v>16500</v>
      </c>
      <c r="J143" s="2">
        <v>8</v>
      </c>
    </row>
    <row r="144" spans="2:10" ht="13.5" customHeight="1">
      <c r="B144" s="23">
        <v>12</v>
      </c>
      <c r="C144" s="96"/>
      <c r="D144" s="96"/>
      <c r="E144" s="96"/>
      <c r="F144" s="96"/>
      <c r="G144" s="96"/>
      <c r="H144" s="63">
        <v>35000</v>
      </c>
      <c r="I144" s="42">
        <f t="shared" si="9"/>
        <v>35000</v>
      </c>
      <c r="J144" s="2">
        <v>9</v>
      </c>
    </row>
    <row r="145" spans="2:10" ht="13.5" customHeight="1">
      <c r="B145" s="23">
        <v>13</v>
      </c>
      <c r="C145" s="96"/>
      <c r="D145" s="96"/>
      <c r="E145" s="96"/>
      <c r="F145" s="96"/>
      <c r="G145" s="96"/>
      <c r="H145" s="63">
        <v>6600</v>
      </c>
      <c r="I145" s="42">
        <f t="shared" si="9"/>
        <v>6600</v>
      </c>
      <c r="J145" s="2">
        <v>10</v>
      </c>
    </row>
    <row r="146" spans="2:10" ht="13.5" customHeight="1">
      <c r="B146" s="23">
        <v>14</v>
      </c>
      <c r="C146" s="96"/>
      <c r="D146" s="96"/>
      <c r="E146" s="96"/>
      <c r="F146" s="96"/>
      <c r="G146" s="96"/>
      <c r="H146" s="63">
        <v>38000</v>
      </c>
      <c r="I146" s="42">
        <f t="shared" si="9"/>
        <v>38000</v>
      </c>
      <c r="J146" s="2">
        <v>11</v>
      </c>
    </row>
    <row r="147" spans="2:10" ht="13.5" customHeight="1">
      <c r="B147" s="23">
        <v>16</v>
      </c>
      <c r="C147" s="96"/>
      <c r="D147" s="96"/>
      <c r="E147" s="96"/>
      <c r="F147" s="96"/>
      <c r="G147" s="96"/>
      <c r="H147" s="63">
        <v>5000</v>
      </c>
      <c r="I147" s="42">
        <f t="shared" si="9"/>
        <v>5000</v>
      </c>
      <c r="J147" s="2">
        <v>12</v>
      </c>
    </row>
    <row r="148" spans="2:10" ht="13.5" customHeight="1">
      <c r="B148" s="23">
        <v>17</v>
      </c>
      <c r="C148" s="96"/>
      <c r="D148" s="96"/>
      <c r="E148" s="96"/>
      <c r="F148" s="96"/>
      <c r="G148" s="96"/>
      <c r="H148" s="63">
        <v>3500</v>
      </c>
      <c r="I148" s="42">
        <f t="shared" si="9"/>
        <v>3500</v>
      </c>
      <c r="J148" s="2">
        <v>13</v>
      </c>
    </row>
    <row r="149" spans="2:10" ht="13.5" customHeight="1">
      <c r="B149" s="23">
        <v>21</v>
      </c>
      <c r="C149" s="96"/>
      <c r="D149" s="96"/>
      <c r="E149" s="96"/>
      <c r="F149" s="96"/>
      <c r="G149" s="96"/>
      <c r="H149" s="63">
        <v>26000</v>
      </c>
      <c r="I149" s="42">
        <f t="shared" si="9"/>
        <v>26000</v>
      </c>
      <c r="J149" s="2">
        <v>14</v>
      </c>
    </row>
    <row r="150" spans="2:10" ht="13.5" customHeight="1">
      <c r="B150" s="23">
        <v>22</v>
      </c>
      <c r="C150" s="96"/>
      <c r="D150" s="96"/>
      <c r="E150" s="96"/>
      <c r="F150" s="96"/>
      <c r="G150" s="96"/>
      <c r="H150" s="63">
        <v>2800</v>
      </c>
      <c r="I150" s="42">
        <f t="shared" si="9"/>
        <v>2800</v>
      </c>
      <c r="J150" s="2">
        <v>15</v>
      </c>
    </row>
    <row r="151" spans="2:10" ht="13.5" customHeight="1">
      <c r="B151" s="26" t="s">
        <v>77</v>
      </c>
      <c r="C151" s="96"/>
      <c r="D151" s="96"/>
      <c r="E151" s="96"/>
      <c r="F151" s="96"/>
      <c r="G151" s="96"/>
      <c r="H151" s="51" t="s">
        <v>78</v>
      </c>
      <c r="I151" s="64">
        <f>SUM(I136:I150)</f>
        <v>228800</v>
      </c>
    </row>
    <row r="152" spans="2:10" ht="13.5" customHeight="1">
      <c r="B152" s="24" t="s">
        <v>76</v>
      </c>
      <c r="C152" s="96"/>
      <c r="D152" s="96"/>
      <c r="E152" s="96"/>
      <c r="F152" s="96"/>
      <c r="G152" s="96"/>
      <c r="H152" s="76" t="s">
        <v>127</v>
      </c>
      <c r="I152" s="77"/>
    </row>
    <row r="153" spans="2:10" ht="13.5" customHeight="1">
      <c r="B153" s="22">
        <v>24</v>
      </c>
      <c r="C153" s="96"/>
      <c r="D153" s="96"/>
      <c r="E153" s="96"/>
      <c r="F153" s="96"/>
      <c r="G153" s="96"/>
      <c r="H153" s="63">
        <v>30000</v>
      </c>
      <c r="I153" s="42">
        <f t="shared" si="9"/>
        <v>30000</v>
      </c>
    </row>
    <row r="154" spans="2:10" ht="13.5" customHeight="1">
      <c r="B154" s="22">
        <v>25</v>
      </c>
      <c r="C154" s="96"/>
      <c r="D154" s="96"/>
      <c r="E154" s="96"/>
      <c r="F154" s="96"/>
      <c r="G154" s="96"/>
      <c r="H154" s="63">
        <v>9400</v>
      </c>
      <c r="I154" s="42">
        <f t="shared" si="9"/>
        <v>9400</v>
      </c>
    </row>
    <row r="155" spans="2:10" ht="13.5" customHeight="1">
      <c r="B155" s="22">
        <v>26</v>
      </c>
      <c r="C155" s="96"/>
      <c r="D155" s="96"/>
      <c r="E155" s="96"/>
      <c r="F155" s="96"/>
      <c r="G155" s="96"/>
      <c r="H155" s="63">
        <v>5500</v>
      </c>
      <c r="I155" s="42">
        <f t="shared" si="9"/>
        <v>5500</v>
      </c>
    </row>
    <row r="156" spans="2:10" ht="13.5" customHeight="1">
      <c r="B156" s="22">
        <v>28</v>
      </c>
      <c r="C156" s="96"/>
      <c r="D156" s="96"/>
      <c r="E156" s="96"/>
      <c r="F156" s="96"/>
      <c r="G156" s="96"/>
      <c r="H156" s="63">
        <v>2375</v>
      </c>
      <c r="I156" s="42">
        <f t="shared" si="9"/>
        <v>2375</v>
      </c>
    </row>
    <row r="157" spans="2:10" ht="13.5" customHeight="1">
      <c r="B157" s="22">
        <v>29</v>
      </c>
      <c r="C157" s="96"/>
      <c r="D157" s="96"/>
      <c r="E157" s="96"/>
      <c r="F157" s="96"/>
      <c r="G157" s="96"/>
      <c r="H157" s="63">
        <v>500</v>
      </c>
      <c r="I157" s="42">
        <f t="shared" si="9"/>
        <v>500</v>
      </c>
    </row>
    <row r="158" spans="2:10" ht="13.5" customHeight="1">
      <c r="B158" s="22">
        <v>30</v>
      </c>
      <c r="C158" s="96"/>
      <c r="D158" s="96"/>
      <c r="E158" s="96"/>
      <c r="F158" s="96"/>
      <c r="G158" s="96"/>
      <c r="H158" s="63">
        <v>1000</v>
      </c>
      <c r="I158" s="42">
        <f t="shared" si="9"/>
        <v>1000</v>
      </c>
    </row>
    <row r="159" spans="2:10" ht="13.5" customHeight="1">
      <c r="B159" s="22">
        <v>32</v>
      </c>
      <c r="C159" s="96"/>
      <c r="D159" s="96"/>
      <c r="E159" s="96"/>
      <c r="F159" s="96"/>
      <c r="G159" s="96"/>
      <c r="H159" s="63">
        <v>11000</v>
      </c>
      <c r="I159" s="42">
        <f t="shared" si="9"/>
        <v>11000</v>
      </c>
    </row>
    <row r="160" spans="2:10" ht="13.5" customHeight="1">
      <c r="B160" s="22">
        <v>33</v>
      </c>
      <c r="C160" s="96"/>
      <c r="D160" s="96"/>
      <c r="E160" s="96"/>
      <c r="F160" s="96"/>
      <c r="G160" s="96"/>
      <c r="H160" s="63">
        <v>1400</v>
      </c>
      <c r="I160" s="42">
        <f t="shared" si="9"/>
        <v>1400</v>
      </c>
    </row>
    <row r="161" spans="2:9" ht="13.5" customHeight="1">
      <c r="B161" s="22">
        <v>34</v>
      </c>
      <c r="C161" s="96"/>
      <c r="D161" s="96"/>
      <c r="E161" s="96"/>
      <c r="F161" s="96"/>
      <c r="G161" s="96"/>
      <c r="H161" s="63">
        <v>600</v>
      </c>
      <c r="I161" s="42">
        <f t="shared" si="9"/>
        <v>600</v>
      </c>
    </row>
    <row r="162" spans="2:9" ht="13.5" customHeight="1">
      <c r="B162" s="22">
        <v>35</v>
      </c>
      <c r="C162" s="96"/>
      <c r="D162" s="96"/>
      <c r="E162" s="96"/>
      <c r="F162" s="96"/>
      <c r="G162" s="96"/>
      <c r="H162" s="63">
        <v>2800</v>
      </c>
      <c r="I162" s="42">
        <f t="shared" si="9"/>
        <v>2800</v>
      </c>
    </row>
    <row r="163" spans="2:9" ht="13.5" customHeight="1">
      <c r="B163" s="25">
        <v>36</v>
      </c>
      <c r="C163" s="96"/>
      <c r="D163" s="96"/>
      <c r="E163" s="96"/>
      <c r="F163" s="96"/>
      <c r="G163" s="96"/>
      <c r="H163" s="63">
        <v>600</v>
      </c>
      <c r="I163" s="42">
        <f t="shared" si="9"/>
        <v>600</v>
      </c>
    </row>
    <row r="164" spans="2:9" ht="13.5" customHeight="1">
      <c r="B164" s="22">
        <v>37</v>
      </c>
      <c r="C164" s="96"/>
      <c r="D164" s="96"/>
      <c r="E164" s="96"/>
      <c r="F164" s="96"/>
      <c r="G164" s="96"/>
      <c r="H164" s="63">
        <v>800</v>
      </c>
      <c r="I164" s="42">
        <f t="shared" si="9"/>
        <v>800</v>
      </c>
    </row>
    <row r="165" spans="2:9" ht="13.5" customHeight="1">
      <c r="B165" s="26" t="s">
        <v>77</v>
      </c>
      <c r="C165" s="97"/>
      <c r="D165" s="97"/>
      <c r="E165" s="97"/>
      <c r="F165" s="97"/>
      <c r="G165" s="97"/>
      <c r="H165" s="51" t="s">
        <v>78</v>
      </c>
      <c r="I165" s="52">
        <f>SUM(I153:I164)</f>
        <v>65975</v>
      </c>
    </row>
    <row r="166" spans="2:9" ht="12" customHeight="1">
      <c r="B166" s="146" t="s">
        <v>81</v>
      </c>
      <c r="C166" s="147"/>
      <c r="D166" s="147"/>
      <c r="E166" s="147"/>
      <c r="F166" s="147"/>
      <c r="G166" s="147"/>
      <c r="H166" s="148"/>
      <c r="I166" s="149"/>
    </row>
    <row r="167" spans="2:9" ht="45" customHeight="1">
      <c r="B167" s="16" t="s">
        <v>107</v>
      </c>
      <c r="C167" s="8" t="s">
        <v>69</v>
      </c>
      <c r="D167" s="87" t="s">
        <v>82</v>
      </c>
      <c r="E167" s="88"/>
      <c r="F167" s="150" t="s">
        <v>83</v>
      </c>
      <c r="G167" s="151"/>
      <c r="H167" s="19" t="s">
        <v>97</v>
      </c>
      <c r="I167" s="19" t="s">
        <v>84</v>
      </c>
    </row>
    <row r="168" spans="2:9" ht="36" customHeight="1">
      <c r="B168" s="48">
        <v>1</v>
      </c>
      <c r="C168" s="50" t="s">
        <v>211</v>
      </c>
      <c r="D168" s="87" t="s">
        <v>221</v>
      </c>
      <c r="E168" s="88"/>
      <c r="F168" s="152" t="s">
        <v>220</v>
      </c>
      <c r="G168" s="151"/>
      <c r="H168" s="50" t="s">
        <v>219</v>
      </c>
      <c r="I168" s="50" t="s">
        <v>218</v>
      </c>
    </row>
    <row r="169" spans="2:9" s="12" customFormat="1" ht="33" customHeight="1">
      <c r="B169" s="49">
        <v>2</v>
      </c>
      <c r="C169" s="50" t="s">
        <v>124</v>
      </c>
      <c r="D169" s="87" t="s">
        <v>131</v>
      </c>
      <c r="E169" s="90"/>
      <c r="F169" s="89" t="s">
        <v>130</v>
      </c>
      <c r="G169" s="90"/>
      <c r="H169" s="62" t="s">
        <v>129</v>
      </c>
      <c r="I169" s="62" t="s">
        <v>128</v>
      </c>
    </row>
    <row r="170" spans="2:9" ht="15" customHeight="1">
      <c r="B170" s="160"/>
      <c r="C170" s="161"/>
      <c r="D170" s="161"/>
      <c r="E170" s="161"/>
      <c r="F170" s="161"/>
      <c r="G170" s="161"/>
      <c r="H170" s="161"/>
      <c r="I170" s="162"/>
    </row>
    <row r="171" spans="2:9" ht="43.5" customHeight="1">
      <c r="B171" s="89" t="s">
        <v>59</v>
      </c>
      <c r="C171" s="94"/>
      <c r="D171" s="90"/>
      <c r="E171" s="136" t="s">
        <v>223</v>
      </c>
      <c r="F171" s="137"/>
      <c r="G171" s="137"/>
      <c r="H171" s="137"/>
      <c r="I171" s="138"/>
    </row>
    <row r="172" spans="2:9" ht="15" customHeight="1">
      <c r="B172" s="156" t="s">
        <v>22</v>
      </c>
      <c r="C172" s="157"/>
      <c r="D172" s="158"/>
      <c r="E172" s="156" t="s">
        <v>22</v>
      </c>
      <c r="F172" s="157"/>
      <c r="G172" s="157"/>
      <c r="H172" s="157"/>
      <c r="I172" s="158"/>
    </row>
    <row r="173" spans="2:9" ht="15" customHeight="1">
      <c r="B173" s="139"/>
      <c r="C173" s="140"/>
      <c r="D173" s="140"/>
      <c r="E173" s="140"/>
      <c r="F173" s="140"/>
      <c r="G173" s="140"/>
      <c r="H173" s="140"/>
      <c r="I173" s="141"/>
    </row>
    <row r="174" spans="2:9" ht="40.5" customHeight="1">
      <c r="B174" s="136" t="s">
        <v>85</v>
      </c>
      <c r="C174" s="137"/>
      <c r="D174" s="137"/>
      <c r="E174" s="159"/>
      <c r="F174" s="159"/>
      <c r="G174" s="159"/>
      <c r="H174" s="159"/>
      <c r="I174" s="159"/>
    </row>
    <row r="175" spans="2:9" ht="13.5" customHeight="1">
      <c r="B175" s="153"/>
      <c r="C175" s="154"/>
      <c r="D175" s="154"/>
      <c r="E175" s="154"/>
      <c r="F175" s="154"/>
      <c r="G175" s="154"/>
      <c r="H175" s="154"/>
      <c r="I175" s="155"/>
    </row>
    <row r="176" spans="2:9" ht="53.25" customHeight="1">
      <c r="B176" s="136" t="s">
        <v>86</v>
      </c>
      <c r="C176" s="137"/>
      <c r="D176" s="138"/>
      <c r="E176" s="13"/>
      <c r="F176" s="45"/>
      <c r="G176" s="45"/>
      <c r="H176" s="13"/>
      <c r="I176" s="13"/>
    </row>
    <row r="177" spans="2:9" ht="15.75" customHeight="1">
      <c r="B177" s="153"/>
      <c r="C177" s="154"/>
      <c r="D177" s="154"/>
      <c r="E177" s="154"/>
      <c r="F177" s="154"/>
      <c r="G177" s="154"/>
      <c r="H177" s="154"/>
      <c r="I177" s="155"/>
    </row>
    <row r="178" spans="2:9" ht="33.75" customHeight="1">
      <c r="B178" s="136" t="s">
        <v>87</v>
      </c>
      <c r="C178" s="137"/>
      <c r="D178" s="138"/>
      <c r="E178" s="13"/>
      <c r="F178" s="45"/>
      <c r="G178" s="45"/>
      <c r="H178" s="13"/>
      <c r="I178" s="13"/>
    </row>
    <row r="179" spans="2:9" ht="13.5" customHeight="1">
      <c r="B179" s="153"/>
      <c r="C179" s="154"/>
      <c r="D179" s="154"/>
      <c r="E179" s="154"/>
      <c r="F179" s="154"/>
      <c r="G179" s="154"/>
      <c r="H179" s="154"/>
      <c r="I179" s="155"/>
    </row>
    <row r="180" spans="2:9" ht="13.5" customHeight="1">
      <c r="B180" s="136" t="s">
        <v>88</v>
      </c>
      <c r="C180" s="137"/>
      <c r="D180" s="138"/>
      <c r="E180" s="13"/>
      <c r="F180" s="45"/>
      <c r="G180" s="45"/>
      <c r="H180" s="13"/>
      <c r="I180" s="13"/>
    </row>
    <row r="181" spans="2:9" ht="13.5" customHeight="1">
      <c r="B181" s="160"/>
      <c r="C181" s="161"/>
      <c r="D181" s="161"/>
      <c r="E181" s="161"/>
      <c r="F181" s="161"/>
      <c r="G181" s="161"/>
      <c r="H181" s="161"/>
      <c r="I181" s="162"/>
    </row>
    <row r="182" spans="2:9" ht="13.5" customHeight="1">
      <c r="B182" s="89" t="s">
        <v>89</v>
      </c>
      <c r="C182" s="94"/>
      <c r="D182" s="94"/>
      <c r="E182" s="94"/>
      <c r="F182" s="94"/>
      <c r="G182" s="94"/>
      <c r="H182" s="94"/>
      <c r="I182" s="90"/>
    </row>
    <row r="183" spans="2:9" ht="13.5" customHeight="1">
      <c r="B183" s="89" t="s">
        <v>90</v>
      </c>
      <c r="C183" s="94"/>
      <c r="D183" s="90"/>
      <c r="E183" s="89" t="s">
        <v>92</v>
      </c>
      <c r="F183" s="94"/>
      <c r="G183" s="90"/>
      <c r="H183" s="89" t="s">
        <v>93</v>
      </c>
      <c r="I183" s="90"/>
    </row>
    <row r="184" spans="2:9" ht="13.5" customHeight="1">
      <c r="B184" s="89" t="s">
        <v>91</v>
      </c>
      <c r="C184" s="94"/>
      <c r="D184" s="90"/>
      <c r="E184" s="89">
        <v>10596152</v>
      </c>
      <c r="F184" s="94"/>
      <c r="G184" s="90"/>
      <c r="H184" s="163" t="s">
        <v>94</v>
      </c>
      <c r="I184" s="90"/>
    </row>
    <row r="185" spans="2:9" ht="14.25" customHeight="1">
      <c r="B185" s="121" t="s">
        <v>95</v>
      </c>
      <c r="C185" s="121"/>
      <c r="D185" s="121"/>
    </row>
    <row r="186" spans="2:9" ht="14.25" customHeight="1">
      <c r="B186" s="164"/>
      <c r="C186" s="164"/>
      <c r="D186" s="164"/>
    </row>
    <row r="187" spans="2:9" ht="14.25" customHeight="1">
      <c r="B187" s="68"/>
      <c r="C187" s="68"/>
      <c r="D187" s="68"/>
    </row>
    <row r="188" spans="2:9" ht="14.25" customHeight="1">
      <c r="B188" s="68"/>
      <c r="C188" s="68"/>
      <c r="D188" s="68"/>
    </row>
    <row r="189" spans="2:9" ht="14.25" customHeight="1">
      <c r="B189" s="68"/>
      <c r="C189" s="68"/>
      <c r="D189" s="68"/>
    </row>
    <row r="190" spans="2:9" ht="14.25" customHeight="1">
      <c r="B190" s="68"/>
      <c r="C190" s="68"/>
      <c r="D190" s="68"/>
    </row>
    <row r="191" spans="2:9" ht="14.25" customHeight="1">
      <c r="B191" s="68"/>
      <c r="C191" s="68"/>
      <c r="D191" s="68"/>
    </row>
    <row r="192" spans="2:9" ht="14.25" customHeight="1">
      <c r="B192" s="68"/>
      <c r="C192" s="68"/>
      <c r="D192" s="68"/>
    </row>
    <row r="193" spans="2:4" ht="14.25" customHeight="1">
      <c r="B193" s="68"/>
      <c r="C193" s="68"/>
      <c r="D193" s="68"/>
    </row>
    <row r="194" spans="2:4" ht="14.25" customHeight="1">
      <c r="B194" s="68"/>
      <c r="C194" s="68"/>
      <c r="D194" s="68"/>
    </row>
    <row r="195" spans="2:4" ht="14.25" customHeight="1">
      <c r="B195" s="68"/>
      <c r="C195" s="68"/>
      <c r="D195" s="68"/>
    </row>
    <row r="196" spans="2:4" ht="14.25" customHeight="1">
      <c r="B196" s="68"/>
      <c r="C196" s="68"/>
      <c r="D196" s="68"/>
    </row>
    <row r="197" spans="2:4" ht="14.25" customHeight="1">
      <c r="B197" s="68"/>
      <c r="C197" s="68"/>
      <c r="D197" s="68"/>
    </row>
    <row r="198" spans="2:4" ht="14.25" customHeight="1">
      <c r="B198" s="68"/>
      <c r="C198" s="68"/>
      <c r="D198" s="68"/>
    </row>
    <row r="199" spans="2:4" ht="14.25" customHeight="1">
      <c r="B199" s="68"/>
      <c r="C199" s="68"/>
      <c r="D199" s="68"/>
    </row>
    <row r="200" spans="2:4" ht="14.25" customHeight="1">
      <c r="B200" s="68"/>
      <c r="C200" s="68"/>
      <c r="D200" s="68"/>
    </row>
    <row r="201" spans="2:4" ht="14.25" customHeight="1">
      <c r="B201" s="68"/>
      <c r="C201" s="68"/>
      <c r="D201" s="68"/>
    </row>
    <row r="202" spans="2:4" ht="14.25" customHeight="1">
      <c r="B202" s="68"/>
      <c r="C202" s="68"/>
      <c r="D202" s="68"/>
    </row>
    <row r="203" spans="2:4" ht="14.25" customHeight="1">
      <c r="B203" s="68"/>
      <c r="C203" s="68"/>
      <c r="D203" s="68"/>
    </row>
    <row r="204" spans="2:4" ht="14.25" customHeight="1">
      <c r="B204" s="68"/>
      <c r="C204" s="68"/>
      <c r="D204" s="68"/>
    </row>
    <row r="205" spans="2:4" ht="14.25" customHeight="1">
      <c r="B205" s="68"/>
      <c r="C205" s="68"/>
      <c r="D205" s="68"/>
    </row>
    <row r="206" spans="2:4" ht="14.25" customHeight="1">
      <c r="B206" s="68"/>
      <c r="C206" s="68"/>
      <c r="D206" s="68"/>
    </row>
    <row r="207" spans="2:4" ht="14.25" customHeight="1">
      <c r="B207" s="68"/>
      <c r="C207" s="68"/>
      <c r="D207" s="68"/>
    </row>
    <row r="208" spans="2:4" ht="14.25" customHeight="1">
      <c r="B208" s="68"/>
      <c r="C208" s="68"/>
      <c r="D208" s="68"/>
    </row>
    <row r="209" spans="2:9" ht="14.25" customHeight="1">
      <c r="B209" s="68"/>
      <c r="C209" s="68"/>
      <c r="D209" s="68"/>
    </row>
    <row r="210" spans="2:9" ht="14.25" customHeight="1">
      <c r="B210" s="68"/>
      <c r="C210" s="68"/>
      <c r="D210" s="68"/>
    </row>
    <row r="211" spans="2:9" ht="14.25" customHeight="1">
      <c r="B211" s="68"/>
      <c r="C211" s="68"/>
      <c r="D211" s="68"/>
    </row>
    <row r="212" spans="2:9" ht="14.25" customHeight="1">
      <c r="B212" s="68"/>
      <c r="C212" s="68"/>
      <c r="D212" s="68"/>
    </row>
    <row r="213" spans="2:9" ht="14.25" customHeight="1">
      <c r="B213" s="68"/>
      <c r="C213" s="68"/>
      <c r="D213" s="68"/>
    </row>
    <row r="214" spans="2:9" ht="14.25" customHeight="1">
      <c r="B214" s="68"/>
      <c r="C214" s="68"/>
      <c r="D214" s="68"/>
    </row>
    <row r="215" spans="2:9" ht="14.25" customHeight="1">
      <c r="B215" s="68"/>
      <c r="C215" s="68"/>
      <c r="D215" s="68"/>
    </row>
    <row r="216" spans="2:9" ht="14.25" customHeight="1">
      <c r="B216" s="68"/>
      <c r="C216" s="68"/>
      <c r="D216" s="68"/>
    </row>
    <row r="217" spans="2:9" ht="14.25" customHeight="1">
      <c r="B217" s="68"/>
      <c r="C217" s="68"/>
      <c r="D217" s="68"/>
    </row>
    <row r="218" spans="2:9" ht="14.25" customHeight="1">
      <c r="B218" s="167"/>
      <c r="C218" s="167"/>
      <c r="D218" s="167"/>
    </row>
    <row r="219" spans="2:9" ht="18" customHeight="1">
      <c r="B219" s="165" t="s">
        <v>103</v>
      </c>
      <c r="C219" s="165"/>
      <c r="D219" s="165"/>
      <c r="E219" s="165"/>
      <c r="F219" s="165"/>
      <c r="G219" s="165"/>
      <c r="H219" s="165"/>
      <c r="I219" s="165"/>
    </row>
    <row r="220" spans="2:9" ht="18.75" customHeight="1">
      <c r="B220" s="165" t="s">
        <v>104</v>
      </c>
      <c r="C220" s="165"/>
      <c r="D220" s="165"/>
      <c r="E220" s="165"/>
      <c r="F220" s="165"/>
      <c r="G220" s="165"/>
      <c r="H220" s="165"/>
      <c r="I220" s="165"/>
    </row>
    <row r="221" spans="2:9" ht="18.75" customHeight="1">
      <c r="B221" s="165" t="s">
        <v>98</v>
      </c>
      <c r="C221" s="165"/>
      <c r="D221" s="165"/>
      <c r="E221" s="165"/>
      <c r="F221" s="165"/>
      <c r="G221" s="165"/>
      <c r="H221" s="165"/>
      <c r="I221" s="165"/>
    </row>
    <row r="222" spans="2:9" ht="18.75" customHeight="1">
      <c r="B222" s="165" t="s">
        <v>99</v>
      </c>
      <c r="C222" s="165"/>
      <c r="D222" s="165"/>
      <c r="E222" s="165"/>
      <c r="F222" s="165"/>
      <c r="G222" s="165"/>
      <c r="H222" s="165"/>
      <c r="I222" s="165"/>
    </row>
    <row r="223" spans="2:9" ht="18.75" customHeight="1">
      <c r="B223" s="165" t="s">
        <v>100</v>
      </c>
      <c r="C223" s="165"/>
      <c r="D223" s="165"/>
      <c r="E223" s="165"/>
      <c r="F223" s="165"/>
      <c r="G223" s="165"/>
      <c r="H223" s="165"/>
      <c r="I223" s="165"/>
    </row>
    <row r="224" spans="2:9" ht="18.75" customHeight="1">
      <c r="B224" s="165" t="s">
        <v>101</v>
      </c>
      <c r="C224" s="165"/>
      <c r="D224" s="165"/>
      <c r="E224" s="165"/>
      <c r="F224" s="165"/>
      <c r="G224" s="165"/>
      <c r="H224" s="165"/>
      <c r="I224" s="165"/>
    </row>
    <row r="225" spans="2:9" ht="18.75" customHeight="1">
      <c r="B225" s="165" t="s">
        <v>105</v>
      </c>
      <c r="C225" s="165"/>
      <c r="D225" s="165"/>
      <c r="E225" s="165"/>
      <c r="F225" s="165"/>
      <c r="G225" s="165"/>
      <c r="H225" s="165"/>
      <c r="I225" s="165"/>
    </row>
    <row r="226" spans="2:9" ht="18.75" customHeight="1">
      <c r="B226" s="165" t="s">
        <v>102</v>
      </c>
      <c r="C226" s="165"/>
      <c r="D226" s="165"/>
      <c r="E226" s="165"/>
      <c r="F226" s="165"/>
      <c r="G226" s="165"/>
      <c r="H226" s="165"/>
      <c r="I226" s="165"/>
    </row>
    <row r="227" spans="2:9" ht="18.75" customHeight="1">
      <c r="B227" s="166"/>
      <c r="C227" s="166"/>
      <c r="D227" s="166"/>
      <c r="E227" s="166"/>
      <c r="F227" s="166"/>
      <c r="G227" s="166"/>
      <c r="H227" s="166"/>
      <c r="I227" s="166"/>
    </row>
  </sheetData>
  <mergeCells count="126">
    <mergeCell ref="D122:I122"/>
    <mergeCell ref="D117:I117"/>
    <mergeCell ref="B221:I221"/>
    <mergeCell ref="B222:I222"/>
    <mergeCell ref="B223:I223"/>
    <mergeCell ref="B224:I224"/>
    <mergeCell ref="B225:I225"/>
    <mergeCell ref="B226:I226"/>
    <mergeCell ref="B227:I227"/>
    <mergeCell ref="B218:D218"/>
    <mergeCell ref="B184:D184"/>
    <mergeCell ref="E183:G183"/>
    <mergeCell ref="E184:G184"/>
    <mergeCell ref="H183:I183"/>
    <mergeCell ref="H184:I184"/>
    <mergeCell ref="B185:D186"/>
    <mergeCell ref="B219:I219"/>
    <mergeCell ref="B220:I220"/>
    <mergeCell ref="B176:D176"/>
    <mergeCell ref="B177:I177"/>
    <mergeCell ref="B178:D178"/>
    <mergeCell ref="B179:I179"/>
    <mergeCell ref="B180:D180"/>
    <mergeCell ref="B181:I181"/>
    <mergeCell ref="B182:I182"/>
    <mergeCell ref="B183:D183"/>
    <mergeCell ref="B166:I166"/>
    <mergeCell ref="D167:E167"/>
    <mergeCell ref="F167:G167"/>
    <mergeCell ref="F168:G168"/>
    <mergeCell ref="D168:E168"/>
    <mergeCell ref="D169:E169"/>
    <mergeCell ref="F169:G169"/>
    <mergeCell ref="B173:I173"/>
    <mergeCell ref="B175:I175"/>
    <mergeCell ref="E171:I171"/>
    <mergeCell ref="B171:D171"/>
    <mergeCell ref="E172:I172"/>
    <mergeCell ref="B172:D172"/>
    <mergeCell ref="B174:D174"/>
    <mergeCell ref="E174:I174"/>
    <mergeCell ref="B170:I170"/>
    <mergeCell ref="B62:F64"/>
    <mergeCell ref="B65:F65"/>
    <mergeCell ref="B66:I66"/>
    <mergeCell ref="B51:I51"/>
    <mergeCell ref="B52:F52"/>
    <mergeCell ref="G52:I52"/>
    <mergeCell ref="B53:I53"/>
    <mergeCell ref="B54:I54"/>
    <mergeCell ref="B58:I58"/>
    <mergeCell ref="B59:F59"/>
    <mergeCell ref="B60:F61"/>
    <mergeCell ref="G59:I59"/>
    <mergeCell ref="H60:I60"/>
    <mergeCell ref="H61:I61"/>
    <mergeCell ref="B55:C55"/>
    <mergeCell ref="B57:C57"/>
    <mergeCell ref="D55:E55"/>
    <mergeCell ref="D57:E57"/>
    <mergeCell ref="B56:C56"/>
    <mergeCell ref="D56:E56"/>
    <mergeCell ref="A1:I1"/>
    <mergeCell ref="A3:I3"/>
    <mergeCell ref="A5:I5"/>
    <mergeCell ref="A6:I6"/>
    <mergeCell ref="I9:I12"/>
    <mergeCell ref="B8:I8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F135:F165"/>
    <mergeCell ref="B120:I120"/>
    <mergeCell ref="B121:C121"/>
    <mergeCell ref="B113:D113"/>
    <mergeCell ref="B114:D114"/>
    <mergeCell ref="E113:I113"/>
    <mergeCell ref="E114:I114"/>
    <mergeCell ref="B116:I116"/>
    <mergeCell ref="B117:B118"/>
    <mergeCell ref="C117:C118"/>
    <mergeCell ref="B115:I115"/>
    <mergeCell ref="C129:C134"/>
    <mergeCell ref="D129:D134"/>
    <mergeCell ref="D126:D128"/>
    <mergeCell ref="B123:I123"/>
    <mergeCell ref="B124:I124"/>
    <mergeCell ref="E129:E134"/>
    <mergeCell ref="F129:F134"/>
    <mergeCell ref="G129:G134"/>
    <mergeCell ref="E126:E128"/>
    <mergeCell ref="F126:F128"/>
    <mergeCell ref="G126:G128"/>
    <mergeCell ref="B122:C122"/>
    <mergeCell ref="D121:I121"/>
    <mergeCell ref="B79:B80"/>
    <mergeCell ref="B81:B82"/>
    <mergeCell ref="B97:B98"/>
    <mergeCell ref="B99:B100"/>
    <mergeCell ref="H132:I132"/>
    <mergeCell ref="H152:I152"/>
    <mergeCell ref="B67:B70"/>
    <mergeCell ref="C67:C70"/>
    <mergeCell ref="D67:I67"/>
    <mergeCell ref="D68:I68"/>
    <mergeCell ref="D69:E69"/>
    <mergeCell ref="F69:G69"/>
    <mergeCell ref="H69:I69"/>
    <mergeCell ref="H126:I126"/>
    <mergeCell ref="H127:I127"/>
    <mergeCell ref="B125:B128"/>
    <mergeCell ref="C125:C128"/>
    <mergeCell ref="D125:I125"/>
    <mergeCell ref="H129:I129"/>
    <mergeCell ref="H135:I135"/>
    <mergeCell ref="G135:G165"/>
    <mergeCell ref="C135:C165"/>
    <mergeCell ref="D135:D165"/>
    <mergeCell ref="E135:E165"/>
  </mergeCells>
  <hyperlinks>
    <hyperlink ref="H184" r:id="rId1"/>
  </hyperlinks>
  <pageMargins left="0.51181102362204722" right="0.31496062992125984" top="0.62992125984251968" bottom="0.62992125984251968" header="0.51181102362204722" footer="0.51181102362204722"/>
  <pageSetup scale="9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2014-08-14T09:12:03Z</dcterms:modified>
</cp:coreProperties>
</file>