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22" i="1"/>
  <c r="J323"/>
  <c r="J324"/>
  <c r="J325"/>
  <c r="J326"/>
  <c r="I322"/>
  <c r="I323"/>
  <c r="I324"/>
  <c r="I325"/>
  <c r="I326"/>
  <c r="J399"/>
  <c r="J400" s="1"/>
  <c r="J396"/>
  <c r="J397" s="1"/>
  <c r="J392"/>
  <c r="J393"/>
  <c r="J391"/>
  <c r="J388"/>
  <c r="J386"/>
  <c r="J387"/>
  <c r="J385"/>
  <c r="J382"/>
  <c r="J381"/>
  <c r="J376"/>
  <c r="J377"/>
  <c r="J378"/>
  <c r="J375"/>
  <c r="J372"/>
  <c r="J371"/>
  <c r="J354"/>
  <c r="J355"/>
  <c r="J356"/>
  <c r="J357"/>
  <c r="J358"/>
  <c r="J359"/>
  <c r="J360"/>
  <c r="J361"/>
  <c r="J362"/>
  <c r="J363"/>
  <c r="J364"/>
  <c r="J365"/>
  <c r="J366"/>
  <c r="J367"/>
  <c r="J368"/>
  <c r="J353"/>
  <c r="J344"/>
  <c r="J345"/>
  <c r="J346"/>
  <c r="J347"/>
  <c r="J394" l="1"/>
  <c r="J389"/>
  <c r="J383"/>
  <c r="J379"/>
  <c r="J373"/>
  <c r="J369"/>
  <c r="J121"/>
  <c r="H121" s="1"/>
  <c r="J122"/>
  <c r="H122" s="1"/>
  <c r="J123"/>
  <c r="H123" s="1"/>
  <c r="J124"/>
  <c r="H124" s="1"/>
  <c r="J125"/>
  <c r="H125" s="1"/>
  <c r="J126"/>
  <c r="H126" s="1"/>
  <c r="J127"/>
  <c r="J128"/>
  <c r="H128" s="1"/>
  <c r="J129"/>
  <c r="H129" s="1"/>
  <c r="J130"/>
  <c r="H130" s="1"/>
  <c r="J131"/>
  <c r="J132"/>
  <c r="H132" s="1"/>
  <c r="J133"/>
  <c r="H133" s="1"/>
  <c r="J134"/>
  <c r="H134" s="1"/>
  <c r="J135"/>
  <c r="H135" s="1"/>
  <c r="J136"/>
  <c r="J137"/>
  <c r="H137" s="1"/>
  <c r="J138"/>
  <c r="H138" s="1"/>
  <c r="J139"/>
  <c r="H139" s="1"/>
  <c r="J140"/>
  <c r="H140" s="1"/>
  <c r="J141"/>
  <c r="J142"/>
  <c r="H142" s="1"/>
  <c r="J143"/>
  <c r="H143" s="1"/>
  <c r="J144"/>
  <c r="H144" s="1"/>
  <c r="J145"/>
  <c r="H145" s="1"/>
  <c r="J146"/>
  <c r="H146" s="1"/>
  <c r="J147"/>
  <c r="H147" s="1"/>
  <c r="J148"/>
  <c r="H148" s="1"/>
  <c r="J149"/>
  <c r="H149" s="1"/>
  <c r="J150"/>
  <c r="H150" s="1"/>
  <c r="J151"/>
  <c r="H151" s="1"/>
  <c r="J152"/>
  <c r="H152" s="1"/>
  <c r="J153"/>
  <c r="H153" s="1"/>
  <c r="J154"/>
  <c r="H154" s="1"/>
  <c r="J155"/>
  <c r="H155" s="1"/>
  <c r="J156"/>
  <c r="H156" s="1"/>
  <c r="J157"/>
  <c r="H157" s="1"/>
  <c r="J158"/>
  <c r="H158" s="1"/>
  <c r="J159"/>
  <c r="H159" s="1"/>
  <c r="J160"/>
  <c r="H160" s="1"/>
  <c r="J161"/>
  <c r="H161" s="1"/>
  <c r="J162"/>
  <c r="H162" s="1"/>
  <c r="J163"/>
  <c r="H163" s="1"/>
  <c r="J164"/>
  <c r="H164" s="1"/>
  <c r="J165"/>
  <c r="H165" s="1"/>
  <c r="J166"/>
  <c r="H166" s="1"/>
  <c r="J167"/>
  <c r="H167" s="1"/>
  <c r="J168"/>
  <c r="H168" s="1"/>
  <c r="J169"/>
  <c r="H169" s="1"/>
  <c r="J170"/>
  <c r="H170" s="1"/>
  <c r="J171"/>
  <c r="H171" s="1"/>
  <c r="J172"/>
  <c r="H172" s="1"/>
  <c r="J173"/>
  <c r="J174"/>
  <c r="H174" s="1"/>
  <c r="J175"/>
  <c r="H175" s="1"/>
  <c r="J176"/>
  <c r="H176" s="1"/>
  <c r="J177"/>
  <c r="H177" s="1"/>
  <c r="J178"/>
  <c r="H178" s="1"/>
  <c r="J179"/>
  <c r="H179" s="1"/>
  <c r="J180"/>
  <c r="H180" s="1"/>
  <c r="J181"/>
  <c r="H181" s="1"/>
  <c r="J182"/>
  <c r="H182" s="1"/>
  <c r="J183"/>
  <c r="J184"/>
  <c r="H184" s="1"/>
  <c r="J185"/>
  <c r="H185" s="1"/>
  <c r="J186"/>
  <c r="H186" s="1"/>
  <c r="J187"/>
  <c r="H187" s="1"/>
  <c r="J188"/>
  <c r="J189"/>
  <c r="H189" s="1"/>
  <c r="J190"/>
  <c r="H190" s="1"/>
  <c r="J191"/>
  <c r="H191" s="1"/>
  <c r="J192"/>
  <c r="H192" s="1"/>
  <c r="J193"/>
  <c r="H193" s="1"/>
  <c r="J194"/>
  <c r="H194" s="1"/>
  <c r="J195"/>
  <c r="H195" s="1"/>
  <c r="J196"/>
  <c r="H196" s="1"/>
  <c r="J197"/>
  <c r="J198"/>
  <c r="H198" s="1"/>
  <c r="J199"/>
  <c r="H199" s="1"/>
  <c r="J200"/>
  <c r="H200" s="1"/>
  <c r="J201"/>
  <c r="H201" s="1"/>
  <c r="J202"/>
  <c r="H202" s="1"/>
  <c r="J203"/>
  <c r="H203" s="1"/>
  <c r="J204"/>
  <c r="H204" s="1"/>
  <c r="J205"/>
  <c r="H205" s="1"/>
  <c r="J206"/>
  <c r="H206" s="1"/>
  <c r="J207"/>
  <c r="H207" s="1"/>
  <c r="J208"/>
  <c r="H208" s="1"/>
  <c r="J209"/>
  <c r="H209" s="1"/>
  <c r="J210"/>
  <c r="H210" s="1"/>
  <c r="J211"/>
  <c r="H211" s="1"/>
  <c r="J212"/>
  <c r="H212" s="1"/>
  <c r="J213"/>
  <c r="H213" s="1"/>
  <c r="J214"/>
  <c r="H214" s="1"/>
  <c r="J215"/>
  <c r="H215" s="1"/>
  <c r="J216"/>
  <c r="H216" s="1"/>
  <c r="J217"/>
  <c r="H217" s="1"/>
  <c r="J218"/>
  <c r="H218" s="1"/>
  <c r="J219"/>
  <c r="H219" s="1"/>
  <c r="J220"/>
  <c r="H220" s="1"/>
  <c r="J221"/>
  <c r="H221" s="1"/>
  <c r="J222"/>
  <c r="H222" s="1"/>
  <c r="J223"/>
  <c r="H223" s="1"/>
  <c r="J224"/>
  <c r="H224" s="1"/>
  <c r="J225"/>
  <c r="H225" s="1"/>
  <c r="J226"/>
  <c r="H226" s="1"/>
  <c r="J227"/>
  <c r="H227" s="1"/>
  <c r="J228"/>
  <c r="H228" s="1"/>
  <c r="J229"/>
  <c r="H229" s="1"/>
  <c r="J230"/>
  <c r="H230" s="1"/>
  <c r="J231"/>
  <c r="H231" s="1"/>
  <c r="J232"/>
  <c r="J233"/>
  <c r="H233" s="1"/>
  <c r="J234"/>
  <c r="H234" s="1"/>
  <c r="J235"/>
  <c r="H235" s="1"/>
  <c r="J236"/>
  <c r="H236" s="1"/>
  <c r="J237"/>
  <c r="H237" s="1"/>
  <c r="J238"/>
  <c r="H238" s="1"/>
  <c r="J239"/>
  <c r="H239" s="1"/>
  <c r="J240"/>
  <c r="H240" s="1"/>
  <c r="J241"/>
  <c r="H241" s="1"/>
  <c r="J242"/>
  <c r="H242" s="1"/>
  <c r="J243"/>
  <c r="H243" s="1"/>
  <c r="J244"/>
  <c r="H244" s="1"/>
  <c r="J245"/>
  <c r="H245" s="1"/>
  <c r="J246"/>
  <c r="H246" s="1"/>
  <c r="J247"/>
  <c r="H247" s="1"/>
  <c r="J248"/>
  <c r="H248" s="1"/>
  <c r="J249"/>
  <c r="H249" s="1"/>
  <c r="J250"/>
  <c r="H250" s="1"/>
  <c r="J251"/>
  <c r="H251" s="1"/>
  <c r="J252"/>
  <c r="H252" s="1"/>
  <c r="J253"/>
  <c r="H253" s="1"/>
  <c r="J254"/>
  <c r="H254" s="1"/>
  <c r="J255"/>
  <c r="H255" s="1"/>
  <c r="J256"/>
  <c r="H256" s="1"/>
  <c r="J257"/>
  <c r="H257" s="1"/>
  <c r="J258"/>
  <c r="H258" s="1"/>
  <c r="J259"/>
  <c r="J260"/>
  <c r="H260" s="1"/>
  <c r="J261"/>
  <c r="H261" s="1"/>
  <c r="J262"/>
  <c r="H262" s="1"/>
  <c r="J263"/>
  <c r="H263" s="1"/>
  <c r="J264"/>
  <c r="H264" s="1"/>
  <c r="J265"/>
  <c r="H265" s="1"/>
  <c r="J266"/>
  <c r="H266" s="1"/>
  <c r="J267"/>
  <c r="H267" s="1"/>
  <c r="J268"/>
  <c r="H268" s="1"/>
  <c r="J269"/>
  <c r="J270"/>
  <c r="H270" s="1"/>
  <c r="J271"/>
  <c r="H271" s="1"/>
  <c r="J272"/>
  <c r="H272" s="1"/>
  <c r="J273"/>
  <c r="H273" s="1"/>
  <c r="J274"/>
  <c r="H274" s="1"/>
  <c r="J275"/>
  <c r="H275" s="1"/>
  <c r="J276"/>
  <c r="H276" s="1"/>
  <c r="J277"/>
  <c r="H277" s="1"/>
  <c r="J278"/>
  <c r="H278" s="1"/>
  <c r="J279"/>
  <c r="H279" s="1"/>
  <c r="J280"/>
  <c r="H280" s="1"/>
  <c r="J281"/>
  <c r="H281" s="1"/>
  <c r="J282"/>
  <c r="H282" s="1"/>
  <c r="J283"/>
  <c r="J284"/>
  <c r="H284" s="1"/>
  <c r="J285"/>
  <c r="H285" s="1"/>
  <c r="J286"/>
  <c r="H286" s="1"/>
  <c r="J287"/>
  <c r="H287" s="1"/>
  <c r="J288"/>
  <c r="H288" s="1"/>
  <c r="J289"/>
  <c r="H289" s="1"/>
  <c r="J290"/>
  <c r="H290" s="1"/>
  <c r="J291"/>
  <c r="H291" s="1"/>
  <c r="J292"/>
  <c r="H292" s="1"/>
  <c r="J293"/>
  <c r="H293" s="1"/>
  <c r="J294"/>
  <c r="H294" s="1"/>
  <c r="J295"/>
  <c r="H295" s="1"/>
  <c r="J296"/>
  <c r="H296" s="1"/>
  <c r="J297"/>
  <c r="H297" s="1"/>
  <c r="J298"/>
  <c r="H298" s="1"/>
  <c r="J299"/>
  <c r="H299" s="1"/>
  <c r="J300"/>
  <c r="H300" s="1"/>
  <c r="J301"/>
  <c r="H301" s="1"/>
  <c r="J302"/>
  <c r="H302" s="1"/>
  <c r="J303"/>
  <c r="H303" s="1"/>
  <c r="J304"/>
  <c r="J305"/>
  <c r="H305" s="1"/>
  <c r="J306"/>
  <c r="H306" s="1"/>
  <c r="J307"/>
  <c r="H307" s="1"/>
  <c r="J308"/>
  <c r="H308" s="1"/>
  <c r="J309"/>
  <c r="H309" s="1"/>
  <c r="J310"/>
  <c r="H310" s="1"/>
  <c r="J311"/>
  <c r="H311" s="1"/>
  <c r="J312"/>
  <c r="H312" s="1"/>
  <c r="J313"/>
  <c r="H313" s="1"/>
  <c r="J314"/>
  <c r="H314" s="1"/>
  <c r="J315"/>
  <c r="H315" s="1"/>
  <c r="J316"/>
  <c r="H316" s="1"/>
  <c r="J317"/>
  <c r="H317" s="1"/>
  <c r="J318"/>
  <c r="H318" s="1"/>
  <c r="J319"/>
  <c r="H319" s="1"/>
  <c r="J320"/>
  <c r="H320" s="1"/>
  <c r="J321"/>
  <c r="H321" s="1"/>
  <c r="H322"/>
  <c r="H324"/>
  <c r="I121"/>
  <c r="G121" s="1"/>
  <c r="I122"/>
  <c r="G122" s="1"/>
  <c r="I123"/>
  <c r="G123" s="1"/>
  <c r="I124"/>
  <c r="G124" s="1"/>
  <c r="I125"/>
  <c r="G125" s="1"/>
  <c r="I126"/>
  <c r="G126" s="1"/>
  <c r="I127"/>
  <c r="G127" s="1"/>
  <c r="I128"/>
  <c r="G128" s="1"/>
  <c r="I129"/>
  <c r="G129" s="1"/>
  <c r="I130"/>
  <c r="G130" s="1"/>
  <c r="I131"/>
  <c r="G131" s="1"/>
  <c r="I132"/>
  <c r="G132" s="1"/>
  <c r="I133"/>
  <c r="G133" s="1"/>
  <c r="I134"/>
  <c r="G134" s="1"/>
  <c r="I135"/>
  <c r="G135" s="1"/>
  <c r="I136"/>
  <c r="G136" s="1"/>
  <c r="I137"/>
  <c r="G137" s="1"/>
  <c r="I138"/>
  <c r="G138" s="1"/>
  <c r="I139"/>
  <c r="G139" s="1"/>
  <c r="I140"/>
  <c r="G140" s="1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48"/>
  <c r="G148" s="1"/>
  <c r="I149"/>
  <c r="G149" s="1"/>
  <c r="I150"/>
  <c r="G150" s="1"/>
  <c r="I151"/>
  <c r="I152"/>
  <c r="G152" s="1"/>
  <c r="I153"/>
  <c r="G153" s="1"/>
  <c r="I154"/>
  <c r="G154" s="1"/>
  <c r="I155"/>
  <c r="G155" s="1"/>
  <c r="I156"/>
  <c r="G156" s="1"/>
  <c r="I157"/>
  <c r="G157" s="1"/>
  <c r="I158"/>
  <c r="G158" s="1"/>
  <c r="I159"/>
  <c r="G159" s="1"/>
  <c r="I160"/>
  <c r="G160" s="1"/>
  <c r="I161"/>
  <c r="G161" s="1"/>
  <c r="I162"/>
  <c r="G162" s="1"/>
  <c r="I163"/>
  <c r="G163" s="1"/>
  <c r="I164"/>
  <c r="G164" s="1"/>
  <c r="I165"/>
  <c r="G165" s="1"/>
  <c r="I166"/>
  <c r="G166" s="1"/>
  <c r="I167"/>
  <c r="G167" s="1"/>
  <c r="I168"/>
  <c r="G168" s="1"/>
  <c r="I169"/>
  <c r="G169" s="1"/>
  <c r="I170"/>
  <c r="G170" s="1"/>
  <c r="I171"/>
  <c r="G171" s="1"/>
  <c r="I172"/>
  <c r="G172" s="1"/>
  <c r="I173"/>
  <c r="G173" s="1"/>
  <c r="I174"/>
  <c r="G174" s="1"/>
  <c r="I175"/>
  <c r="G175" s="1"/>
  <c r="I176"/>
  <c r="G176" s="1"/>
  <c r="I177"/>
  <c r="G177" s="1"/>
  <c r="I178"/>
  <c r="G178" s="1"/>
  <c r="I179"/>
  <c r="G179" s="1"/>
  <c r="I180"/>
  <c r="G180" s="1"/>
  <c r="I181"/>
  <c r="G181" s="1"/>
  <c r="I182"/>
  <c r="G182" s="1"/>
  <c r="I183"/>
  <c r="G183" s="1"/>
  <c r="I184"/>
  <c r="G184" s="1"/>
  <c r="I185"/>
  <c r="G185" s="1"/>
  <c r="I186"/>
  <c r="G186" s="1"/>
  <c r="I187"/>
  <c r="G187" s="1"/>
  <c r="I188"/>
  <c r="G188" s="1"/>
  <c r="I189"/>
  <c r="G189" s="1"/>
  <c r="I190"/>
  <c r="G190" s="1"/>
  <c r="I191"/>
  <c r="G191" s="1"/>
  <c r="I192"/>
  <c r="G192" s="1"/>
  <c r="I193"/>
  <c r="G193" s="1"/>
  <c r="I194"/>
  <c r="G194" s="1"/>
  <c r="I195"/>
  <c r="G195" s="1"/>
  <c r="I196"/>
  <c r="G196" s="1"/>
  <c r="I197"/>
  <c r="G197" s="1"/>
  <c r="I198"/>
  <c r="G198" s="1"/>
  <c r="I199"/>
  <c r="G199" s="1"/>
  <c r="I200"/>
  <c r="G200" s="1"/>
  <c r="I201"/>
  <c r="G201" s="1"/>
  <c r="I202"/>
  <c r="G202" s="1"/>
  <c r="I203"/>
  <c r="G203" s="1"/>
  <c r="I204"/>
  <c r="G204" s="1"/>
  <c r="I205"/>
  <c r="G205" s="1"/>
  <c r="I206"/>
  <c r="G206" s="1"/>
  <c r="I207"/>
  <c r="G207" s="1"/>
  <c r="I208"/>
  <c r="G208" s="1"/>
  <c r="I209"/>
  <c r="G209" s="1"/>
  <c r="I210"/>
  <c r="G210" s="1"/>
  <c r="I211"/>
  <c r="G211" s="1"/>
  <c r="I212"/>
  <c r="G212" s="1"/>
  <c r="I213"/>
  <c r="G213" s="1"/>
  <c r="I214"/>
  <c r="G214" s="1"/>
  <c r="I215"/>
  <c r="G215" s="1"/>
  <c r="I216"/>
  <c r="G216" s="1"/>
  <c r="I217"/>
  <c r="G217" s="1"/>
  <c r="I218"/>
  <c r="G218" s="1"/>
  <c r="I219"/>
  <c r="G219" s="1"/>
  <c r="I220"/>
  <c r="G220" s="1"/>
  <c r="I221"/>
  <c r="G221" s="1"/>
  <c r="I222"/>
  <c r="G222" s="1"/>
  <c r="I223"/>
  <c r="G223" s="1"/>
  <c r="I224"/>
  <c r="G224" s="1"/>
  <c r="I225"/>
  <c r="G225" s="1"/>
  <c r="I226"/>
  <c r="G226" s="1"/>
  <c r="I227"/>
  <c r="G227" s="1"/>
  <c r="I228"/>
  <c r="G228" s="1"/>
  <c r="I229"/>
  <c r="G229" s="1"/>
  <c r="I230"/>
  <c r="G230" s="1"/>
  <c r="I231"/>
  <c r="G231" s="1"/>
  <c r="I232"/>
  <c r="G232" s="1"/>
  <c r="I233"/>
  <c r="G233" s="1"/>
  <c r="I234"/>
  <c r="G234" s="1"/>
  <c r="I235"/>
  <c r="G235" s="1"/>
  <c r="I236"/>
  <c r="G236" s="1"/>
  <c r="I237"/>
  <c r="G237" s="1"/>
  <c r="I238"/>
  <c r="G238" s="1"/>
  <c r="I239"/>
  <c r="G239" s="1"/>
  <c r="I240"/>
  <c r="G240" s="1"/>
  <c r="I241"/>
  <c r="G241" s="1"/>
  <c r="I242"/>
  <c r="G242" s="1"/>
  <c r="I243"/>
  <c r="G243" s="1"/>
  <c r="I244"/>
  <c r="G244" s="1"/>
  <c r="I245"/>
  <c r="G245" s="1"/>
  <c r="I246"/>
  <c r="G246" s="1"/>
  <c r="I247"/>
  <c r="G247" s="1"/>
  <c r="I248"/>
  <c r="G248" s="1"/>
  <c r="I249"/>
  <c r="G249" s="1"/>
  <c r="I250"/>
  <c r="G250" s="1"/>
  <c r="I251"/>
  <c r="G251" s="1"/>
  <c r="I252"/>
  <c r="G252" s="1"/>
  <c r="I253"/>
  <c r="G253" s="1"/>
  <c r="I254"/>
  <c r="G254" s="1"/>
  <c r="I255"/>
  <c r="G255" s="1"/>
  <c r="I256"/>
  <c r="G256" s="1"/>
  <c r="I257"/>
  <c r="G257" s="1"/>
  <c r="I258"/>
  <c r="G258" s="1"/>
  <c r="I259"/>
  <c r="G259" s="1"/>
  <c r="I260"/>
  <c r="G260" s="1"/>
  <c r="I261"/>
  <c r="G261" s="1"/>
  <c r="I262"/>
  <c r="G262" s="1"/>
  <c r="I263"/>
  <c r="G263" s="1"/>
  <c r="I264"/>
  <c r="G264" s="1"/>
  <c r="I265"/>
  <c r="G265" s="1"/>
  <c r="I266"/>
  <c r="G266" s="1"/>
  <c r="I267"/>
  <c r="G267" s="1"/>
  <c r="I268"/>
  <c r="G268" s="1"/>
  <c r="I269"/>
  <c r="G269" s="1"/>
  <c r="I270"/>
  <c r="G270" s="1"/>
  <c r="I271"/>
  <c r="G271" s="1"/>
  <c r="I272"/>
  <c r="G272" s="1"/>
  <c r="I273"/>
  <c r="G273" s="1"/>
  <c r="I274"/>
  <c r="G274" s="1"/>
  <c r="I275"/>
  <c r="G275" s="1"/>
  <c r="I276"/>
  <c r="G276" s="1"/>
  <c r="I277"/>
  <c r="G277" s="1"/>
  <c r="I278"/>
  <c r="G278" s="1"/>
  <c r="I279"/>
  <c r="G279" s="1"/>
  <c r="I280"/>
  <c r="G280" s="1"/>
  <c r="I281"/>
  <c r="G281" s="1"/>
  <c r="I282"/>
  <c r="G282" s="1"/>
  <c r="I283"/>
  <c r="G283" s="1"/>
  <c r="I284"/>
  <c r="G284" s="1"/>
  <c r="I285"/>
  <c r="G285" s="1"/>
  <c r="I286"/>
  <c r="G286" s="1"/>
  <c r="I287"/>
  <c r="G287" s="1"/>
  <c r="I288"/>
  <c r="G288" s="1"/>
  <c r="I289"/>
  <c r="G289" s="1"/>
  <c r="I290"/>
  <c r="G290" s="1"/>
  <c r="I291"/>
  <c r="G291" s="1"/>
  <c r="I292"/>
  <c r="G292" s="1"/>
  <c r="I293"/>
  <c r="G293" s="1"/>
  <c r="I294"/>
  <c r="G294" s="1"/>
  <c r="I295"/>
  <c r="G295" s="1"/>
  <c r="I296"/>
  <c r="G296" s="1"/>
  <c r="I297"/>
  <c r="G297" s="1"/>
  <c r="I298"/>
  <c r="G298" s="1"/>
  <c r="I299"/>
  <c r="G299" s="1"/>
  <c r="I300"/>
  <c r="G300" s="1"/>
  <c r="I301"/>
  <c r="G301" s="1"/>
  <c r="I302"/>
  <c r="G302" s="1"/>
  <c r="I303"/>
  <c r="G303" s="1"/>
  <c r="I304"/>
  <c r="G304" s="1"/>
  <c r="I305"/>
  <c r="G305" s="1"/>
  <c r="I306"/>
  <c r="G306" s="1"/>
  <c r="I307"/>
  <c r="G307" s="1"/>
  <c r="I308"/>
  <c r="G308" s="1"/>
  <c r="I309"/>
  <c r="G309" s="1"/>
  <c r="I310"/>
  <c r="G310" s="1"/>
  <c r="I311"/>
  <c r="G311" s="1"/>
  <c r="I312"/>
  <c r="G312" s="1"/>
  <c r="I313"/>
  <c r="G313" s="1"/>
  <c r="I314"/>
  <c r="G314" s="1"/>
  <c r="I315"/>
  <c r="G315" s="1"/>
  <c r="I316"/>
  <c r="G316" s="1"/>
  <c r="I317"/>
  <c r="G317" s="1"/>
  <c r="I318"/>
  <c r="G318" s="1"/>
  <c r="I319"/>
  <c r="G319" s="1"/>
  <c r="I320"/>
  <c r="G320" s="1"/>
  <c r="I321"/>
  <c r="G321" s="1"/>
  <c r="G322"/>
  <c r="G323"/>
  <c r="G324"/>
  <c r="G325"/>
  <c r="G326"/>
  <c r="H127"/>
  <c r="H131"/>
  <c r="H136"/>
  <c r="H141"/>
  <c r="H173"/>
  <c r="H183"/>
  <c r="H188"/>
  <c r="H197"/>
  <c r="H232"/>
  <c r="H259"/>
  <c r="H269"/>
  <c r="H283"/>
  <c r="H304"/>
  <c r="H323"/>
  <c r="H325"/>
  <c r="H326"/>
  <c r="G151"/>
  <c r="J104"/>
  <c r="H104" s="1"/>
  <c r="J105"/>
  <c r="H105" s="1"/>
  <c r="J106"/>
  <c r="H106" s="1"/>
  <c r="J107"/>
  <c r="H107" s="1"/>
  <c r="J108"/>
  <c r="H108" s="1"/>
  <c r="J109"/>
  <c r="H109" s="1"/>
  <c r="J110"/>
  <c r="H110" s="1"/>
  <c r="J111"/>
  <c r="H111" s="1"/>
  <c r="J112"/>
  <c r="H112" s="1"/>
  <c r="J113"/>
  <c r="H113" s="1"/>
  <c r="J114"/>
  <c r="H114" s="1"/>
  <c r="J115"/>
  <c r="H115" s="1"/>
  <c r="J116"/>
  <c r="H116" s="1"/>
  <c r="J117"/>
  <c r="H117" s="1"/>
  <c r="J118"/>
  <c r="H118" s="1"/>
  <c r="J119"/>
  <c r="H119" s="1"/>
  <c r="J120"/>
  <c r="H120" s="1"/>
  <c r="I105"/>
  <c r="G105" s="1"/>
  <c r="I106"/>
  <c r="G106" s="1"/>
  <c r="I107"/>
  <c r="G107" s="1"/>
  <c r="I108"/>
  <c r="G108" s="1"/>
  <c r="I109"/>
  <c r="G109" s="1"/>
  <c r="I110"/>
  <c r="G110" s="1"/>
  <c r="I111"/>
  <c r="G111" s="1"/>
  <c r="I112"/>
  <c r="G112" s="1"/>
  <c r="I113"/>
  <c r="G113" s="1"/>
  <c r="I114"/>
  <c r="G114" s="1"/>
  <c r="I115"/>
  <c r="G115" s="1"/>
  <c r="I116"/>
  <c r="G116" s="1"/>
  <c r="I117"/>
  <c r="G117" s="1"/>
  <c r="I118"/>
  <c r="G118" s="1"/>
  <c r="I119"/>
  <c r="G119" s="1"/>
  <c r="I120"/>
  <c r="G120" s="1"/>
  <c r="J98"/>
  <c r="H98" s="1"/>
  <c r="J99"/>
  <c r="H99" s="1"/>
  <c r="J100"/>
  <c r="H100" s="1"/>
  <c r="J101"/>
  <c r="H101" s="1"/>
  <c r="J102"/>
  <c r="H102" s="1"/>
  <c r="J103"/>
  <c r="H103" s="1"/>
  <c r="I98"/>
  <c r="G98" s="1"/>
  <c r="I99"/>
  <c r="G99" s="1"/>
  <c r="I100"/>
  <c r="G100" s="1"/>
  <c r="I101"/>
  <c r="G101" s="1"/>
  <c r="I102"/>
  <c r="G102" s="1"/>
  <c r="I103"/>
  <c r="G103" s="1"/>
  <c r="I104"/>
  <c r="G104" s="1"/>
  <c r="J93" l="1"/>
  <c r="H93" s="1"/>
  <c r="J94"/>
  <c r="H94" s="1"/>
  <c r="J95"/>
  <c r="H95" s="1"/>
  <c r="J96"/>
  <c r="H96" s="1"/>
  <c r="J97"/>
  <c r="H97" s="1"/>
  <c r="J92"/>
  <c r="H92" s="1"/>
  <c r="I93"/>
  <c r="G93" s="1"/>
  <c r="I94"/>
  <c r="G94" s="1"/>
  <c r="I95"/>
  <c r="G95" s="1"/>
  <c r="I96"/>
  <c r="G96" s="1"/>
  <c r="I97"/>
  <c r="G97" s="1"/>
  <c r="J350"/>
  <c r="J351" s="1"/>
  <c r="J343"/>
  <c r="J348" s="1"/>
  <c r="I92"/>
  <c r="G92" l="1"/>
</calcChain>
</file>

<file path=xl/sharedStrings.xml><?xml version="1.0" encoding="utf-8"?>
<sst xmlns="http://schemas.openxmlformats.org/spreadsheetml/2006/main" count="735" uniqueCount="354">
  <si>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</si>
  <si>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</si>
  <si>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</si>
  <si>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</si>
  <si>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</si>
  <si>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</si>
  <si>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</si>
  <si>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</si>
  <si>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</si>
  <si>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</si>
  <si>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</si>
  <si>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</si>
  <si>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</si>
  <si>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</si>
  <si>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</si>
  <si>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</si>
  <si>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</si>
  <si>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</si>
  <si>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</si>
  <si>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</si>
  <si>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</si>
  <si>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</si>
  <si>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</si>
  <si>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</si>
  <si>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</si>
  <si>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</si>
  <si>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</si>
  <si>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</si>
  <si>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</si>
  <si>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</si>
  <si>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</si>
  <si>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</si>
  <si>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</si>
  <si>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</si>
  <si>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</si>
  <si>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</si>
  <si>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</si>
  <si>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</si>
  <si>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</si>
  <si>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</si>
  <si>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</si>
  <si>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</si>
  <si>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</si>
  <si>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</si>
  <si>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</si>
  <si>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</si>
  <si>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</si>
  <si>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</si>
  <si>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</si>
  <si>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</si>
  <si>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</si>
  <si>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</si>
  <si>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</si>
  <si>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</si>
  <si>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</si>
  <si>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</si>
  <si>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</si>
  <si>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</si>
  <si>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</si>
  <si>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</si>
  <si>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</si>
  <si>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</si>
  <si>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</si>
  <si>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</si>
  <si>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</si>
  <si>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</si>
  <si>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</si>
  <si>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</si>
  <si>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</si>
  <si>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</si>
  <si>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</si>
  <si>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</si>
  <si>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</si>
  <si>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</si>
  <si>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</si>
  <si>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</si>
  <si>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</si>
  <si>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</si>
  <si>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</si>
  <si>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</si>
  <si>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</si>
  <si>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</si>
  <si>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</si>
  <si>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</si>
  <si>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</si>
  <si>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</si>
  <si>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</si>
  <si>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</si>
  <si>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</si>
  <si>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</si>
  <si>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</si>
  <si>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</si>
  <si>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</si>
  <si>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</si>
  <si>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</si>
  <si>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</si>
  <si>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</si>
  <si>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</si>
  <si>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</si>
  <si>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</si>
  <si>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</si>
  <si>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</si>
  <si>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</si>
  <si>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</si>
  <si>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</si>
  <si>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</si>
  <si>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</si>
  <si>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</si>
  <si>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</si>
  <si>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</si>
  <si>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</si>
  <si>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</si>
  <si>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</si>
  <si>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</si>
  <si>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</si>
  <si>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</si>
  <si>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</si>
  <si>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</si>
  <si>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</si>
  <si>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25.12.2014թ.</t>
  </si>
  <si>
    <t>Օ6</t>
  </si>
  <si>
    <t>Օ5</t>
  </si>
  <si>
    <t>Ծրագիր` 03.01.01.06</t>
  </si>
  <si>
    <t>Լուսապատճենահանող մեքենաներ</t>
  </si>
  <si>
    <t>Սեղանի համակարգիչներ</t>
  </si>
  <si>
    <t>Սկաներներ համակարգիչների համար, թերթային</t>
  </si>
  <si>
    <t>Տպիչ/պատճենահանման մեքենա/սկաներ թերթային</t>
  </si>
  <si>
    <t>Թվային էլ. գրիչ վահանակով</t>
  </si>
  <si>
    <t>Պատճենահանման մեքենա ,15 պատճե/րոպ.</t>
  </si>
  <si>
    <t>Անխափան սնուցման աղբյուրներ</t>
  </si>
  <si>
    <t>Բաշխիչ սարքեր/սվիչ/</t>
  </si>
  <si>
    <t>Տպիչներ և պլոտերներ</t>
  </si>
  <si>
    <t>Պատճենահանման մեքենա 2, 20-25 պատճե/րոպ.</t>
  </si>
  <si>
    <t>Տպիչ պատճենահանման մեքենա ,սկաներ թանաքային.</t>
  </si>
  <si>
    <t>Տպիչ պատճենահանման մեքենա ,սկաներ լազերային.</t>
  </si>
  <si>
    <t xml:space="preserve"> դատարկ սկավառակ, առանց տուփի, CD</t>
  </si>
  <si>
    <t xml:space="preserve"> դատարկ սկավառակ, առանց տուփի, DVD</t>
  </si>
  <si>
    <t xml:space="preserve"> ֆլեշ հիշողություններ, 2GB</t>
  </si>
  <si>
    <t xml:space="preserve"> ֆլեշ հիշողություններ, 4GB</t>
  </si>
  <si>
    <t xml:space="preserve"> ֆլեշ հիշողություններ, 8GB</t>
  </si>
  <si>
    <t xml:space="preserve"> ֆլեշ հիշողություններ, 16GB</t>
  </si>
  <si>
    <t>կոնեկտոր (կցորդներ)</t>
  </si>
  <si>
    <t xml:space="preserve"> համակարգչային մկնիկ, լարով</t>
  </si>
  <si>
    <t xml:space="preserve"> ստեղնաշար, ստանդարտ, 104 կոճակով</t>
  </si>
  <si>
    <t>մալուխ համակարգչի UTP cable 6 level</t>
  </si>
  <si>
    <t>Տպիչ սարք, A4, բազմաֆունկցիոնալ, / տպիչ, պատճեն, սկան/</t>
  </si>
  <si>
    <t xml:space="preserve">Տպիչ գունավոր   </t>
  </si>
  <si>
    <t>Տպիչ սարք, A4, բազմաֆունկցիոնալ, / տպիչ, պատճեն, սկան</t>
  </si>
  <si>
    <t xml:space="preserve">Կրիչ /ֆլեշ/  </t>
  </si>
  <si>
    <t xml:space="preserve">Անխափան սնուցման աղբյուր </t>
  </si>
  <si>
    <t xml:space="preserve">Սկաներներ </t>
  </si>
  <si>
    <t xml:space="preserve">Ստեղնաշար </t>
  </si>
  <si>
    <t xml:space="preserve">Մկնիկ </t>
  </si>
  <si>
    <t>Բարձրախոսներ</t>
  </si>
  <si>
    <t>Ցանցային միջերես քարտեր</t>
  </si>
  <si>
    <t xml:space="preserve">Մալուխ համակարգչի </t>
  </si>
  <si>
    <t>Սնուցման բլոկ</t>
  </si>
  <si>
    <t>Պլանշետային համակարգիչներ</t>
  </si>
  <si>
    <t xml:space="preserve">Օպերատիվ հիշողություն (ram)  </t>
  </si>
  <si>
    <t>Ցանցային երթուղագծիչներ</t>
  </si>
  <si>
    <t>Ցանցային բաժանարար</t>
  </si>
  <si>
    <t>Ցանցի օպերացիոն համակարգ</t>
  </si>
  <si>
    <t>Միացման հանգույցներ</t>
  </si>
  <si>
    <t>Տվյալների հավաքման համակարգեր</t>
  </si>
  <si>
    <t>Համակարգչային սերվերներ</t>
  </si>
  <si>
    <t>Դյուրակիր համակարգիչ</t>
  </si>
  <si>
    <t xml:space="preserve">Պատճենահանման մեքենա </t>
  </si>
  <si>
    <t>Համակարգիչ</t>
  </si>
  <si>
    <t xml:space="preserve">Համակարգիչ </t>
  </si>
  <si>
    <t xml:space="preserve">BACKUP STORAGE DEVICE Ռեզերվային հիշողության կրիչ </t>
  </si>
  <si>
    <t xml:space="preserve">BLADE SERVER- ի օպերատիվ հիշողության քարտ/վերազինում և տեղադրում/
</t>
  </si>
  <si>
    <t>մետր</t>
  </si>
  <si>
    <t>հավաքածու</t>
  </si>
  <si>
    <t>Քենոն IR 2422, Ա4 և Ա3, հիշողությունը - 64 ՄԲ,առավելագույն արագությունը` Ա4 - 22 էջ/ր, Ա3 – 11 էջ/ր,առավելագույն պատճեահանում` 99 օրինակ,երկկողմանի տպագրություն,առաջին օրինակը 7,9 վրկ, USB 2.0, լազերային MFU, թերթերի տարողությունը 1080 թերթ.սկանավորման հնարավորություն,</t>
  </si>
  <si>
    <t>Թերթային սկաներ` A4 (210x297) մմ ձևաչափի թղթով աշխատող, 35 մմ սահող ադապտերով, USB 2 ինտերֆեյսով, 4800 x9600 dpi լուծաչափով (օպտիկական թույլտվությամբ): A3 (297 x 420) մմ ձևաչափի թղթով աշխատող գունավոր պլանշետային սկաներ` USB 2.0 ինտերֆեյսով, 600x1200 dpi լուծաչափով (օպտիկական թույլտվությամբ), չափերի սկան անելու մաքսիմալ հնարավորությամբ կամ համարժեքը։</t>
  </si>
  <si>
    <t>COMPUTERS /CPU Intel Core i3 quad, i3,i5. 3-4gb ram ԴDDR3 , HDD 500gb,Video card 1024MB 19’’ monitor, keyboard, mouse, /DVD-RW/ UPS 1200VA  E-pro /կամ համարժեքը /</t>
  </si>
  <si>
    <t>Digitizer 3x4 կամ 4x5(linux-ի հետ համատեղելի), կամ համարժեքը,քաղաքացիների ստորագրությունները ներմուծելու համար</t>
  </si>
  <si>
    <t>Պատճենահանման մեքենայի լարումը` (110-230) Վ, հաճախականությունը` 50-60 Հց, 15 պատճե/րոպե արագության, տաքացման ժամանակը` մինչև 60 վայրկյան, հզորությունը` 2200 Վտ: Պատճենահանվող թղթի տվյալները ` միջինը (64-220) գ/մ2 , թղթի մատակարար, ելքային թղթի կուտակիչ, սենսորային ղեկավարման համակարգ` սենսորային դիսպլեյ, համակարգչային ցանցին միանալու հնարավորություն:</t>
  </si>
  <si>
    <t xml:space="preserve">Ե-պռո 1200ՎԱ ( E-pro 1200VA) կամ համարժեքը </t>
  </si>
  <si>
    <t>Սվիչ KWM 10/100  4 պորտ 3 ՔՈՄ</t>
  </si>
  <si>
    <t>Լազերային տպիչ HP LJ, Enterprise 600 Printer M603n(CE994A),տպման արագությունը` 62ppm,հիշողությունը 512 ՄԲ կամ համարժեքը</t>
  </si>
  <si>
    <t>Տպագրման արագությունը` 20-25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</si>
  <si>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ՇՀ ԸՆԹԱՑԱԿԱՐԳԻ ԾԱԾԿԱԳԻՐԸ՝ ՀՀ ԿԱ Ո-ՇՀԱՊՁԲ-11/8/ՏՎ/ՃՈ/ՓՔՎ/Մ</t>
  </si>
  <si>
    <t>Պատվիրատուն` ՀՀ ԿԱ ոստիկանությունը, որը գտնվում է Նալբանդյան 130 հասցեում, ստորև ներկայացնում է ՀՀ ԿԱ Ո-ՇՀԱՊՁԲ-11/8/ՏՎ/ՃՈ/ՓՔՎ/Մ ծածկագրով հայտարարված ՇՀ ընթացակարգի արդյունքում կնքված պայմանագրի /երի/ մասին տեղեկատվությունը։</t>
  </si>
  <si>
    <t>Տպագրման արագությունը` 20-25 պաճեն/րոպե, 1-ին էջի ելքի տևողությունը` 8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</si>
  <si>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Թանաքային` Ինտերֆեյս Hi-Speed USB, թղթի չափերը A4, A5, B5, Letter, Legal, Envelopes 10x15cm, 13x18cm, 20x25cm, մոնո տպման արագություն (էջ րոպեում) Մոտ. 7.0 ipm, գունավոր տպման արագություն (էջ րոպեում)` մոտ. 4.8 ipm, տպման խտություն (կետ յուր. դյույմի վրա) 4800x1200 dpi, պատճենահանման արագություն (էջ րոպեում)` մոտ..8 ipm,</t>
  </si>
  <si>
    <t>Լազերային տպիչ HP LJ P3015, A4,տպման արագությունը 40ppm, 1200x1200dpi, 96 Mb կամ համարժեքը</t>
  </si>
  <si>
    <t>CD, դատարկ սկավառակ, առանց տուփի</t>
  </si>
  <si>
    <t>DVD – RV,4,7Gb, դատարկ սկավառակ, առանց տուփի,</t>
  </si>
  <si>
    <t>ՍSB ինտերֆեյսը` ՍSB 2.1</t>
  </si>
  <si>
    <t>ՍSB ինտերֆեյսը` ՍSB 2.2</t>
  </si>
  <si>
    <t>ՍSB ինտերֆեյսը` ՍSB 2.3</t>
  </si>
  <si>
    <t>ՍSB ինտերֆեյսը` ՍSB 2.4</t>
  </si>
  <si>
    <t>Կաննեկտոր ՌՅ 45 կատ 6ե (LAN Connector RJ45 cat 6e),</t>
  </si>
  <si>
    <t>Բազմաֆունկցիոնալ մկնիկ USB 2000դպի տեսակի ինտերֆեյսով և անիվով, լազերային, 3 ստեղնով</t>
  </si>
  <si>
    <t xml:space="preserve"> ինտերֆեյսը` PS /.2, 104 կոճակով</t>
  </si>
  <si>
    <t>Երկարությունը 305 մ, հաճախականությունը` մինչև 250 ՄՀց, թողունակությունը 1000 Մբիթ առավելագույնը 100 մ հեռավորության վրա</t>
  </si>
  <si>
    <t>CPU::Intel Core i5 (6M Cache, up to 3.80 GHz)//MB::Support for Core™ i7 Processor/Core™ i5, Intel H67 Express Chipset, 4 x DIMM, Max. 32GB, DDR3 1333Non-ECC,Un-buffered Memory, 4 xSATA 3.0 Gb/s, 2 xSATA 6.0 Gb/s, Realtek 8111E Gigabit LAN, ALC887 8-Channel High Definition Audio CODEC//RAM::4GB Kit (2x4GB) - DDR3 1600MHz CL9 DIMM, 1.65V, Unbuffered, 9-9-9//VGA::1000MHz, 1GB 1125MHz (4,5GB/s GDDR5), 128B, Integrated HD Audio//HDD via SATAIII RAID 0, 7200rpm//DVD-RW//Keyboard//Mouse//Monitor 22" IPS LED  կամ համարժեքը:</t>
  </si>
  <si>
    <t>Լազերային, տպման արագությունը` 23 էջ/րոպե, թղթի ձևաչափը` A4, 128MB, USB2 :</t>
  </si>
  <si>
    <t>Լազերային, տպման արագությունը` 35 էջ/րոպե, թղթի ձևաչափը` A4, 600 x 600 dpi, USB2, 256MB, Wi-Fi:</t>
  </si>
  <si>
    <t>USB ինտերֆեյսը` USB 2.3, 8ԳԲ</t>
  </si>
  <si>
    <t>1000 VA, 50-60Hz,220V, չափսերը՝ 45.5x40x23.5սմ, աշխատանքի տևողությունը կախված մարտկոցներից՝10-30 րոպե:</t>
  </si>
  <si>
    <t>Ինտերֆեյս PS/2</t>
  </si>
  <si>
    <t>Բազմաֆունկցիոնալ  մկնիկ  USB  2000dpi տեսակի ինտերֆեյսով և անիվով, լազերային, 3 ստեղնով:</t>
  </si>
  <si>
    <t>Genius կամ համարժեքը, հզորությունը` 4Վտ:</t>
  </si>
  <si>
    <t>Երկարությունը 305 մ, հաճախականությունը` մինչև 250 ՄՀց, թողունակությունը` 1000 Մբիթ, առավելագույնը 100 մ հեռավորության վրա:</t>
  </si>
  <si>
    <t>DPS-650BB A, REV 02, input 100-240V, 11A, 50-60Hz, output 12V, 55.0A, 3.3VSB, 5,2A:</t>
  </si>
  <si>
    <t>Samsung Galaxy note 10.1, 2014 edition կամ համարժեքը, չափսերը՝ 243.1 մմ /Լ/, 171.4 մմ/Բ/, 7.9մմ/Խ/, լուծաչափը՝ 2560x1600 կետայնությամբ, գույնը՝ սև, անկյունագիծը՝ 10.1”, գույների խորությունը՝ 16մլն գունային երանգներ, 3G, հեղուկբյուրեղային էկրանով, հիշողությունը՝ 32GB, WI-FI, պատյան-ստեղնաշարով:</t>
  </si>
  <si>
    <t>2GB, DDR-2</t>
  </si>
  <si>
    <t>Լիցենզավորված Windows Server 2012 R2  (Cal-30հատ )</t>
  </si>
  <si>
    <t>Նոութբուք` անփայլ էկրանով /Processor i5 3rd generation, HDD SSD cash 1TB, Ram 8GB, videocart 2GB dedicated, monitor 17inch, full HD, DVD-RW:</t>
  </si>
  <si>
    <t>Տպագրման արագությունը` 15 պաճեն/րոպե, 1-ին էջի ելքի տևողությունը` 13 վ, սկանավորման լուծաչափը 600 х 600 dpi, տպագրման լուծաչափը` 600 х 600 dpi (պատճենիչի համար), 2400 х 600 dpi (պրինտերի համար), հիշողությունը` 16 Մբ պատճենիչի համար, 2 Մբ` պրինտերի համար</t>
  </si>
  <si>
    <t>CPU Core i3-2100 3.1 GHz Sa ndy Eridge, Socket 1155 3MB box/MB /nte/ BLKDH 61 SA, ram 4 Gb /2x2Gb/ HDD 500Gb DVD-RW/ Keyboard, optica 1 Mouse, Monitor-Samsung E 19A 10N կամ համարժեքը:</t>
  </si>
  <si>
    <t xml:space="preserve">Քենոն IR 1018, 1022 , Ա4, կափարիչով, հիշողությունը 128 ՄԲ,առավելագույն արագությունը 18 էջ/ր,առավելագույն պատճեահանում 99 օրինակ,երկկողմանի, առաջին օրինակը 8 վրկ, USB 2.0, լազերային MFU, թերթերի տարողությունը 500 թերթ.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</si>
  <si>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</si>
  <si>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</si>
  <si>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r>
      <t xml:space="preserve">Հիշողություն(ՄԲ) 16 Մոնո տպման խտություն (կետ յուր. դյույմի վրա) 600 x 600 dpi:  Գունավոր տպման խտություն (կետ յուր. դյույմի վրա)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 xml:space="preserve">600 x 600 dpi,   USB 2.0:   Ամսական տպելու ծավալ (էջ) </t>
    </r>
    <r>
      <rPr>
        <sz val="6"/>
        <color theme="1"/>
        <rFont val="Arial LatArm"/>
        <family val="2"/>
      </rPr>
      <t> </t>
    </r>
    <r>
      <rPr>
        <sz val="6"/>
        <color theme="1"/>
        <rFont val="GHEA Grapalat"/>
        <family val="3"/>
      </rPr>
      <t>15000:</t>
    </r>
  </si>
  <si>
    <r>
      <t>Wireless N PCI Adapter(1UTP 10/100Mbps, 802.11b/g, 150Mbps, PoE)</t>
    </r>
    <r>
      <rPr>
        <sz val="6"/>
        <color theme="1"/>
        <rFont val="Times New Roman"/>
        <family val="1"/>
        <charset val="204"/>
      </rPr>
      <t> </t>
    </r>
    <r>
      <rPr>
        <sz val="6"/>
        <color theme="1"/>
        <rFont val="GHEA Grapalat"/>
        <family val="3"/>
      </rPr>
      <t>:</t>
    </r>
  </si>
  <si>
    <r>
      <t>Red hat Enterprise Linux  Standard Subscription</t>
    </r>
    <r>
      <rPr>
        <sz val="6"/>
        <color theme="1"/>
        <rFont val="Calibri"/>
        <family val="2"/>
        <charset val="204"/>
        <scheme val="minor"/>
      </rPr>
      <t> </t>
    </r>
    <r>
      <rPr>
        <sz val="6"/>
        <color theme="1"/>
        <rFont val="GHEA Grapalat"/>
        <family val="3"/>
      </rPr>
      <t>(1 year) 2-sockets with 1 virtual guest</t>
    </r>
  </si>
  <si>
    <t>Լազերային,Հիշողություն (ՄԲ) 16 Մոնո տպման խտություն (կետ յուր. դյույմի վրա) 600 x 600 dpi Գունավոր տպման խտություն (կետ յուր. դյույմի վրա) 600 x 600 dpi  USB 2.0 Ամսական տպելու ծավալ (էջ) 15001</t>
  </si>
  <si>
    <t>Smart, 5000VA, rack-mountable, հաղորդալարեր,  W-ի հարաբերակցությունը VA-ի (հզորության գործակից) առնվազն 0.8,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</si>
  <si>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Smart, 3000VA, rack-mountable, , nominal ելքային լարումը  230V, rack mounting rails, պետք է ներառված լինեն smart slot, միացման մալուխներ, ելքային միակցիչները պետք է համատեղելի լինեն առաջարկվող սերվերի հետ
Երաշխիքը:  2 տարի</t>
  </si>
  <si>
    <t>Պորտեր: Min. 10 x 10/100/1000 Մբիթ/վ Gigabit Ethernet
RAM: Min. 2 GB 
Ինտերֆեյսի առանձնահատկությունները: միացում (գծերի միացում (ագրեգացիա)),  կամրջի հատկություն (Bridging), VRRP (Բարձր հասանելիություն)
VPN: Virtual Lan Network (VLAN), IP Անվտանգություն (Ipsec), Ethernet IP-ի միջոցով (EoIP), GRE թունել, IPIP թունել, PPPoE, PPTP, L2TP, SSTP, Բաց VPN
Ներկառուցված սնուցում (источник питания)
Ձևը: Rack-mountable
Երաշխիք : 1 տարի</t>
  </si>
  <si>
    <t>Գլխավոր: կառավորվող ընդլայնվող
Ցանցային: 24 x 10/100/1000BASE-T Gigabit Ethernet-ի ավտոմատ ընկալում Կառավարում:  Web հիմքով կառավարման ինտերֆեյս   CLI (Հրամանային տողի ինտերֆեյս) ստանդարտը հասանելի է Telnet-ի կամ or լոկալ սերիալ պորտի միջոցով  SNMPv1, SNMP v2c, SNMPv3 ապահովում են USB Drive կամ SD Card ավտոմատ կոնֆիգուրացիայի աջակցություն, միկրոծրագիր 4 RMON խմբերի ապահովմամբ (պատմություն, վիճակագրություն, ահազանգեր և իրադարձություններ)  Միկրոծրագրի և կոնֆիգուրացիոն ֆայլերի TFTP փոխանցումDual firmware images on-board  Բազմաթիվ կոնֆիգուրացիոն ֆայլերի բեռնման/ ներբեռնման (upload/download) ապահովում 
Սխալների մոնիթորինգի վիճակագրություն և օպտիմիզացիայի իրականացում ներառյալ պորտերի ընդհանուր նկարագրության աղյուսակներ BootP/DHCP IP հասցեի կառավարման ապահովում Syslog հեռահար միացման հնարավորություն LLDP-MED SNTP Vlan-եր: IEEE 802.1Q նշագրմամբ և պորտի հիմքով, մինչև 4,000 օգտագործողի կողմից կարգաբերվող VLAN-եր արձանագրության հիմքով VLAN-եր Դինամիկ VLANs GVRP աջակցությամբ Առանձնահատկություններ: Link Aggregation LACP support, Port mirroring Ձևը: Rack-mountable Սնուցման աղբյուրներ: Պահուստային կրկնակի սնուցման աղբյուրներ, Պահանջվող լարումը 220-240 VAC (50/60 Hz) Երաշխիքը : 1 տարի</t>
  </si>
  <si>
    <t>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կոշտ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
Սնուցման աղբյուրները: Մուտքային 220-240V AC, 50/60Hz Երաշխիքը: 2 տարի</t>
  </si>
  <si>
    <t>SPECint_rate2006 արդյունքի գնահատականի համաձայն CPU-ն պետք է ունենա նվազագույնը  400 հաշվարկ, CPU-երի քանակը – 2,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 RAM: 32GB RDIMM, DDR3dual-rank հիշողություն HDD: 2 x 1TB, 7.2K RPM, SAS or SATA,  Hot Plug  Ցանցային ինտերֆեյսեր: 6 x 1Gb ցանցային ինտերֆեյսեր Raid Աջակցություն(support): համալրված SAS/SATA RAID 1  Սնուցման աղբյուրներ: Dual Hot Plug Power Supplies Ձևը: Rack-mountable Պետք է ներառված լինեն սնուցման լարեր, UPS-ին միացնելու լարեր, Rails:  
Երաշխիքը: 3 տարի</t>
  </si>
  <si>
    <t xml:space="preserve">SPECint_rate2006 արդյունքի գնահատականի համաձայն CPU-ն պետք է ունենա նվազագույնը  200 հաշվարկ, CPU-երի քանակը – 1, յուրաքանչյուր պրոցեսորի միջուկների քանակը - 6.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32GB RDIMM, DDR3 dual-rank հիշողություն
HDD: 2 x 1TB, 7.2K RPM, SAS or SATA , Hot Plug 
Ցանցային ինտերֆեյսեր: 4 x 1Gb ցանցային ինտերֆեյսեր
Raid աջակցություն: համալրված SAS/SATA RAID 1 
Սնուցման աղբյուրներ: Hot Plug Power Supply
Form Factor: Rack-mountable Պետք է ներառված լինեն սնուցման լարեր, UPS-ին միացնելու լարեր, Rails:  
Երաշխիքը: 3 տարի
</t>
  </si>
  <si>
    <t>ծրագիր – Windows 7
պրոցեսսոր – Intel Core i5
օպերատոր հիշողություն /RAM/- 4gb
կոշտ սկավառակ /HDD/ - 500gb
մոնիտոր /Display/ - 17 LED
վիդեո քարտ /Video card/ - 1024 gb
նոթբուքի պայուսակ</t>
  </si>
  <si>
    <t>Պորտեր: 16 x KVM պորտեր Ներկառուցված սարքեր: ստեղնաշար, զգայուն վահանակ (touchpad), 17 inch LCD էկրան Ձևը: Rack-mountable Երաշխիքը: 1 տարի</t>
  </si>
  <si>
    <t>Գլխավոր: կառավորվող ընդլայնվող Ցանցային:  16 x 10/100/1000BASE-T Gigabit Ethernet-ի ավտոմատ ընկալում Կառավարում: Web հիմքով կառավարման ինտերֆեյս   CLI (Հրամանային տողի ինտերֆեյս) ստանդարտը հասանելի է Telnet-ի կամ or լոկալ սերիալ պորտի միջոցով  SNMPv1, SNMP v2c, SNMPv3 ապահովում   Syslog հեռահար միացման հնարավորություն  Vlan-եր: IEEE 802.1Q նշագրմամբ և պորտի հիմքով, մինչև 4,000 օգտագործողի կողմից կարգաբերվող VLAN-եր արձանագրության հիմքով VLAN-եր Դինամիկ VLANs GVRP աջակցությամբԱռանձնահատկություններ: Link Aggregation LACP support, Port mirroringՁևը: Rack-mountable Սնուցման աղբյուրներ: պահանջվող լարումը 220-240 VAC (50/60 Hz) Երաշխիքը: 1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</si>
  <si>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 Ցանցային ինտերֆեյսեր: 6 x 1Gb ցանցային ինտերֆեյսեր Raid աջակցություն:  SAS RAID 6 և 10 Հավելյալ PCIe քարտ: SAS 6 Gbps HBA Արտաքին վերահսկիչ Սնուցման աղբյուրներ: Dual Hot Plug սնուցման աղբյուրներ Ձևը: Rack-mountable-2U Պետք է ներառված լինեն սնուցման լարեր, UPS-ին միացնելու լարեր, Rails:  Երաշխիքը: 3 տարի</t>
  </si>
  <si>
    <t>SPECint_rate2006 արդյունքի գնահատականի համաձայն CPU-ն պետք է ունենա նվազագույնը  600 հաշվարկ, CPU-երի քանակը – 2, յուրաքանչյուր պրոցեսորի միջուկների քանակը - 8.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64GB RDIMM, DDR3 կրկնակի-rank հիշողություն HDD: Min. 3.6TB summary space for Raid 6 configuration, 15K RPM, SAS, 6Gbps, Hot Plug, Max. 600 GB per each HDD. Ցանցային ինտերֆեյսր: 4 x 1Gb ցանցային ինտերֆեյսեր Raid աջակցություն: SAS RAID 6 and 10 Հավելյալ PCIe քարտ: SAS 6 Gbps HBA Արտաքին վերահսկիչ  Սնուցման աղբյուրներ: Hot Plug սնուցման աղբյուր Ձևը: Rack-mountable-2U Պետք է ներառված լինեն սնուցման լարեր, UPS-ին միացնելու լարեր, Rails:  Երաշխիքը: 3 տարի</t>
  </si>
  <si>
    <t>Ð³Û³ëï³ÝÇ Ð³Ýñ³å»ïáõÃÛ³Ý §×³Ý³å³ñÑ³ÛÇÝ áëïÇÏ³ÝáõÃÛáõÝ¦ Í³é³ÛáõÃÛ³Ý Ñ³Ù³Ï³ñ•ã³ÛÇÝ ó³ÝóÁ ëå³ë³ñÏáÕ µÉ»Û¹ ë»ñí»ñ³ÛÇÝ Ñ³Ù³Ï³ñ•Ç(CISCO UCS 5108 Blade Server Chassis),  ïíÛ³ÉÝ»ñÇ å³Ñå³ÝÙ³Ý Ñ³Ù³Ï³ñ•Ç (EMC VNX5300), ë»ñí»ñÝ»ñÇ íÇñïáõ³ÉÇ½³óÇ³ÛÇ Ñ³Ù³Ï³ñ•Ç (VMware Esxi 5.0) ³ñ¹Ç³Ï³Ý³óÙ³Ý Ñ³Ù³ñ ³ÝÑñ³Å»ßï »Ý Ñ³í»ÉÛ³É µ³Õ³¹ñÇãÝ»ñ:
 ´É»Û¹ ë»ñí»ñ³ÛÇÝ Ñ³Ù³Ï³ñ•Ç (CISCO N20-B6625-1, N20-FW006)Ñ³Ù³ñ ³ÝÑñ³Å»ßï »Ý Ñ»ï¨Û³É µ³Õ³¹ñÇãÝ»ñÁ.
N ÜÏ³ñ³•ñáõÃÛáõÝ ø³Ý³Ï
1 úå»ñ³óÇáÝ ÑÇßáÕáõÃÛáõÝ (memory)
36GB DDR3-1333MHz RDIMM/PC3-10600/dual rank 2Gb 4
2 Ðáë³ÝùÇ ëÝáõóÙ³Ý ë³ñù (PSU)
2500W Platinum AC Hot Plug Power Supply for UCS 5108 Chassis 1
îíÛ³ÉÝ»ñÇ å³Ñå³ÝÙ³Ý Ñ³Ù³Ï³ñ•Ç (EMCVNX5300) Ñ³Ù³ñ ³ÝÑñ³Å»ßï »Ý Ñ»ï¨Û³É Ñ³í»ÉÛ³É µ³Õ³¹ñÇã ë³ñù³íáñáõÙÝ»ñÁ.
N ÜÏ³ñ³•ñáõÃÛáõÝ ø³Ý³Ï
1 Îáßï ëÏ³í³é³ÏÝ»ñÇ Ñ³Ù³ñ Ñ³í»ÉÛ³É å³Ñ³ñ³Ý
3U DAE WITH 15X3.5 INCH DRIVE SLOTS 1
2 Îáßï ëÏ³í³é³Ï (HDD)
2TB NL SAS DRV UPG-15X3.5IN 9
3 Îáßï ëÏ³í³é³Ï (HDD)
300GB10KSAS UP DRV15X3  6</t>
  </si>
  <si>
    <t xml:space="preserve">ØñóáõÛÃÇ Ù³ëÝ³ÏÇóÝ»ñÁ å»ïù ¿ µ³í³ñ³ñ»Ý Ñ»ï¨Û³É å³Ñ³ÝçÝ»ñÇÝ `
1. ÀÝÏ»ñáõÃÛáõÝÁå»ïù ¿ áõÝ»Ý³ Ñ³Ù³å³ï³ëË³Ý ë»ñïÇýÇÏ³ïÝ»ñ
       Cisco Certifications: 
• Premier Certified Partner
Specializations: 
• Advanced Routing &amp; Switching
• Advanced Unified Computing Technology Specialization
VMware
Partner Level: Enterprise
       Partner Program:            Solution Provider            
       Solution Competencies:              Business Continuity
                                               Infrastructure Virtualization
EMC
EMC BUSINNESS PARTNER PROGRAM
AFFILIATE PARTNER
2. ²ßË³ïáÕÝ»ñÁ áñáÝù å»ïù ¿ Ï³ï³ñ»Ý ³ñ¹Ç³Ï³Ý³óÙ³Ý •áñÍÁÝÃ³óÁ å»ïù ¿ áõÝ»Ý³Ý Ñ»ï¨Û³É ë»ñïÇýÇÏ³ïÝ»ñÁ
Cisco Certified Network Professional (CCNP)
Cisco Unified Computing Technology Support Specialist
VMware certified Professional (VCP)
EMC Proven Professional
²ñ¹Ç³Ï³Ý³óÙ³Ý Ýå³ï³Ïáí Ó»éù µ»ñí³Í µáÉáñ å³ñ³•³Ý»ñÁ å»ïù ¿ áõÝ»Ý³Ý  »ñ³ßËÇù³ÛÇÝ ëå³ë³ñÏáõÙ Ù»Ï ï³ñáí.
</t>
  </si>
  <si>
    <t>20.06.2014թ.</t>
  </si>
  <si>
    <t>&lt;&lt;Միկրորինգ&gt;&gt; ՍՊԸ</t>
  </si>
  <si>
    <t>&lt;&lt;Կոմպասս&gt;&gt; ՍՊԸ</t>
  </si>
  <si>
    <t>&lt;&lt;Կոմպյուտեր Սերվիս&gt;&gt; ՍՊԸ</t>
  </si>
  <si>
    <t>&lt;&lt;Նորմա-Պլյուս&gt;&gt; ՍՊԸ</t>
  </si>
  <si>
    <t>&lt;&lt;Օնլայն Կոմպյուտերս&gt;&gt; ՍՊԸ</t>
  </si>
  <si>
    <t>&lt;&lt;Էդվարդ Քոմփյութերս&gt;&gt; ՍՊԸ</t>
  </si>
  <si>
    <t>&lt;&lt;Կոպի Սերվիս&gt;&gt; ՍՊԸ</t>
  </si>
  <si>
    <t>&lt;&lt;Կոմպմարկետ&gt;&gt; ՍՊԸ</t>
  </si>
  <si>
    <t>&lt;&lt;Կոմպյուտերոն&gt;&gt; ՍՊԸ</t>
  </si>
  <si>
    <t>«Սմարթլայն» ՍՊԸ</t>
  </si>
  <si>
    <t>&lt;&lt;Օազիս Կոմպյուտեր&gt;&gt; ՍՊԸ</t>
  </si>
  <si>
    <t>&lt;&lt;Էյչ Գրուպ&gt;&gt; ՍՊԸ</t>
  </si>
  <si>
    <t>&lt;&lt;Տոնէքս&gt;&gt; ՍՊԸ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</si>
  <si>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</si>
  <si>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</si>
  <si>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</si>
  <si>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</si>
  <si>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</si>
  <si>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</si>
  <si>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</si>
  <si>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</si>
  <si>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</si>
  <si>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</si>
  <si>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</si>
  <si>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</si>
  <si>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</si>
  <si>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</si>
  <si>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</si>
  <si>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</si>
  <si>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</si>
  <si>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</si>
  <si>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</si>
  <si>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</si>
  <si>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</si>
  <si>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</si>
  <si>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</si>
  <si>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</si>
  <si>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&lt;&lt;Այյունեթվորքս&gt;&gt; ՍՊԸ</t>
  </si>
  <si>
    <t>&lt;&lt;Սոֆթլայն Ինթերնեշնլ&gt;&gt; ՍՊԸ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</si>
  <si>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&lt;&lt;Էդվարդ Քոմփյութերս&gt;&gt; ՍՊԸ-ն կատարել է գների նվազեցում 3 չափաբաժինների համար՝ դատարկ սկավառակ, առանց տուփի, CD (չափ. 15) -69 դրամ (ներառյալ ԱԱՀ),  ֆլեշ հիշողություններ, 2GB (չափ. 17)-1700 դրամ (ներառյալ ԱԱՀ), կոնեկտոր (կցորդներ) (չափ. 21)-25 դրամ (ներառյալ ԱԱՀ): &lt;&lt;Կոմպմարկետ&gt;&gt; ՍՊԸ-ն կատարել է գների նվազեցում մեկ չափաբաժնի համար՝Սեղանի համակարգիչներ  (չափ. 25)-299 500 դրամ (ներառյալ ԱԱՀ):</t>
  </si>
  <si>
    <t>*մերժված հայտերի մասին</t>
  </si>
  <si>
    <t>&lt;&lt;Բրենդ Քոմփյութերս&gt;&gt; ՍՊԸ-ի և &lt;&lt;Լանար Սերվիս&gt;&gt; ՍՊԸ-ի գնային առաջարկներն անհասանելի են:</t>
  </si>
  <si>
    <t>Ծրագիր` 03.01.01.05</t>
  </si>
  <si>
    <t>N ՀՀ ԿԱ Ո-ՇՀԱՊՁԲ-11/8-5-ՀՍ2014/ՏՎ/ՃՈ/ՓՔՎ/Մ</t>
  </si>
  <si>
    <t>N ՀՀ ԿԱ Ո-ՇՀԱՊՁԲ-11/8-386-ՀՍ2014/ՏՎ/ՃՈ/ՓՔՎ/Մ</t>
  </si>
  <si>
    <t>«Էդվարդ Քոմփյութերս» ՍՊԸ</t>
  </si>
  <si>
    <t>N ՀՀ ԿԱ Ո-ՇՀԱՊՁԲ-11/8-176-ՀՍ2014/ՏՎ/ՃՈ/ՓՔՎ/Մ</t>
  </si>
  <si>
    <t>«Էյչ Գրուպ» ՍՊԸ</t>
  </si>
  <si>
    <t>N ՀՀ ԿԱ Ո-ՇՀԱՊՁԲ-11/8-26-ՀՍ2014/ՏՎ/ՃՈ/ՓՔՎ/Մ</t>
  </si>
  <si>
    <t xml:space="preserve">«Կոմպյուտեր Սերվիս» ՍՊԸ  </t>
  </si>
  <si>
    <t>N ՀՀ ԿԱ Ո-ՇՀԱՊՁԲ-11/8-49-ՀՍ2014/ՏՎ/ՃՈ/ՓՔՎ/Մ</t>
  </si>
  <si>
    <t>«Միկրորինգ» ՍՊԸ</t>
  </si>
  <si>
    <t>N ՀՀ ԿԱ Ո-ՇՀԱՊՁԲ-11/8-6-ՀՍ2014/ՏՎ/ՃՈ/ՓՔՎ/Մ</t>
  </si>
  <si>
    <t>«Օնլայն Կոմպյուտերս» ՍՊԸ</t>
  </si>
  <si>
    <t>N ՀՀ ԿԱ Ո-ՇՀԱՊՁԲ-11/8-428-ՀՍ2014/ՏՎ/ՃՈ/ՓՔՎ/Մ</t>
  </si>
  <si>
    <t>«Սոֆթլայն ինթերնեյշնլ» ՍՊԸ</t>
  </si>
  <si>
    <t>N ՀՀ ԿԱ Ո-ՇՀԱՊՁԲ-11/8-168-ՀՍ2014/ՏՎ/ՃՈ/ՓՔՎ/Մ</t>
  </si>
  <si>
    <t>COMPUTERS /CPU Intel Core i3 3240, 4gb ram ԴDDR3 , HDD 500gb, Video card 1024MB on Board, monitor ACER V196HQL, keyboard, mouse, /DVD-RW/ UPS 1200VA  E-pro</t>
  </si>
  <si>
    <t>Թերթային սկաներ` Canon Lide</t>
  </si>
  <si>
    <t>Canon PIXMA MG2440</t>
  </si>
  <si>
    <t xml:space="preserve">Լազերային, տպման արագությունը` 23 էջ/րոպե, թղթի ձևաչափը` A4, 128MB, USB2 :
</t>
  </si>
  <si>
    <t>HP LJ CP 1025 Color</t>
  </si>
  <si>
    <t>Samsung SCX-3400</t>
  </si>
  <si>
    <t>Բազմաֆունկցիոնալ սարք Xerox WorkCentre 3220DN A4, P/C/S/F, 28ppm, max 50K pages per month, Duplex, 128MB, PCL6, PS3, USB 2.0, Eth, ADF, բազային սարքի թղթի դարակների տարողունակությունը 250թերթ հիմնական+1 թերթ կողային դարակից, առաջարկվող սարքը  համալրված է լրացուցիչ թղթի դարակով 250-sheet paper tray (098N02204) (այսինքն՝ ընդհանուր 501 թերթ)</t>
  </si>
  <si>
    <t>Գունավոր բազմաֆունկցիոնալ սարք Xerox WorkCentre 6015, A4, P/C/S, տպման արագություն 15սեւ/սպիտակ էջ/ր, գունավոր 12 է/ր, ADF, ամսեկան ծանրաբեռնվածություն, հիշողություն 128MB, պրոցեսոր 295MHz, GDI, USB, կետերի խտությունը մինչեւ 1200 x 2400 dpi</t>
  </si>
  <si>
    <t>Մոնոքրոմ լազերային տպիչ Xerox Phaser 3610N A4, Laser, տպման արագություն 45ppm, ամսեկան ծանրաբեռնվածություն 110000 թերթ, հիշողություն 512MB, տպման լեզուենր PCL5e/6; PS3, միացման եղանակ USB, GigEth</t>
  </si>
  <si>
    <t>Մոնոքրոմ բազմաֆունկցիոնալ սարք Xerox 3325V_DNI WorkCentre 3325DNI  A4, Laser, տպման արագություն 35էջ/ր, ամսեկան ծանրաբեռնվածություն 80000 թեթ, հիշողություն 256MB, միացման եղանակներ USB, Eth, WiFi, երկոկղմանի տպագրություն եւ  DADF, տպագրության կետերի խտություն  600 x 600 dpi (1200 x 1200 image quality)</t>
  </si>
  <si>
    <t>CD Verbatim, դատարկ սկավառակ, առանց տուփի</t>
  </si>
  <si>
    <t>ՍSB ինտերֆեյսը` ՍSB 2.0</t>
  </si>
  <si>
    <t>Մալուխ համակարգչի UTP cable 6 level  Երկարությունը 305 մ, հաճախականությունը` մինչև 250 ՄՀց, թողունակությունը 1000 Մբիթ առավելագույնը 100 մ հեռավորության վրա</t>
  </si>
  <si>
    <t>USB ինտերֆեյսը` USB 2.0, 8ԳԲ</t>
  </si>
  <si>
    <t>Անխափան սնուցման աղբյուր  Mercury 1000 VA, 50-60Hz, 220V, չափսերը՝ 45.5x40x23.5սմ, աշխատանքի տևողությունը կախված մարտկոցներից՝10-30 րոպե:</t>
  </si>
  <si>
    <t xml:space="preserve">Դյուրակիր համակարգիչ անփայլ էկրանով Notebook MCI –CX61-20C, CPU i5-4200M, RAM 8GB, HDD 1TB, VGA 2Gb
Size 17”
</t>
  </si>
  <si>
    <t>Դյուրակիր համակարգիչ CPU - Intel Core i5, RAM 4GB, HDD 500GB, Size 17", VGA 1GB, BAG</t>
  </si>
  <si>
    <t>Բազմաֆունկցիոնալ մկնիկ USB 800-1000 դպի տեսակի ինտերֆեյսով և անիվով, լազերային, 3 ստեղնով</t>
  </si>
  <si>
    <t>Բազմաֆունկցիոնալ  մկնիկ  USB 800-1000 pi տեսակի ինտերֆեյսով և անիվով, լազերային, 3 ստեղնով:</t>
  </si>
  <si>
    <t>Լազերային տպիչ HP LJ, Enterprise 600 Printer M603n(CE994A), տպման արագությունը` 62ppm,հիշողությունը 512 ՄԲ</t>
  </si>
  <si>
    <t>Mercury Elite 1200 VA</t>
  </si>
  <si>
    <t>Red hat Enterprise Linux  Standard Subscription (1 year) 2-sockets with 1 virtual guest</t>
  </si>
  <si>
    <t xml:space="preserve">Case  ATX,  GF ATX-F16B  with PSU ATX-500W BLACK V2.03 P4 CE PFC PSU (SILENT/ 12cm fan) CPU Intel Core i5-3570 MB ASUS P8B75-V (ATX) RAM 4Gb (1x4Gb) DDR3 1600MHz Integral IN3T4GNAJKI HDD 500Gb Toshiba DT01ACA050 VC  R7 240, 2Gb, DDR3 DVD-RW Samsung Keyboard Genius KB110 Mouse Genius NS120 Monitor Philips 223V5LSB/00 
</t>
  </si>
  <si>
    <t>Մեխանիկական,  հիշողությունը մինչև 32 Գբ, լուծաչափը` 300/600 dpi, եզրաչափքերը` 258х32,9х30,7մմ:</t>
  </si>
  <si>
    <t xml:space="preserve">Mikrotik RB1100AHx2 Warranty: 1 year
Պորտեր: Min. 10 x 10/100/1000 Մբիթ/վ Gigabit Ethernet RAM: Min. 2 GB Ինտերֆեյսի առանձնահատկությունները: միացում (գծերի միացում (ագրեգացիա)),  կամրջի հատկություն (Bridging), VRRP (Բարձր հասանելիություն) VPN: Virtual Lan Network (VLAN), IP Անվտանգություն (Ipsec), Ethernet IP-ի միջոցով (EoIP), GRE թունել, IPIP թունել, PPPoE, PPTP, L2TP, SSTP, Բաց VPN Ներկառուցված սնուցում (источник питания) Ձևը: Rack-mountable
Երաշխիք : 1 տարի
</t>
  </si>
  <si>
    <t>QNAP TS-469U-RP (CPU Intel Atom D2700 2,13 GHz), 4xSeagate 1TB HDD 3,5” SATA 6Gp/s
Warranty: 2 years SPECint_rate_base2006 արդյունքի գնահատականի համաձայն CPU-ն պետք է ունենա նվազագույնը  23հաշվարկ, CPU-երի քանակը – 1, յուրաքանչյուր պրոցեսորի միջուկների քանակը - 2. CPU-ն պետք է աշխատի վաճառողի կողմից նշանակված հաճախականությամբ, համեմատական վերլուծությունների կազմակերպությունների կողմից վավերացված գնահատման թեստերի պատճենները պետք է տրամադրվեն հայտում: RAM: 1GB RAM (Yընդլայնվող RAM, մինչև 3GB) HDD: 4 x 3.5” or 2.5” 1TB SATA 6Gb/s կոշտ սկավառակ կամ SSD, Min. 10K RPM Ցանցային ինտերֆեյսեր: Min. 2 x 1Gb ցանցային ինտերֆեյսեր Աջակցվող հաճախորդները: Windows XP, Vista, Windows 7(32/64-բիթ), Windows 8, Windows Server 2003/2008 R2/2012, Apple Mac OS X, Linux &amp; UNIX Ֆայլային համակարգը: Ներքին կոշտ սկավառակ՝ EXT3, EXT4,  Արտաքին կ շտ սկավառակ՝ EXT3, EXT4, NTFS, FAT32, HFS+ Ցանցային: TCP/IP (IPv4 &amp; IPv6), Ձախողման կայունություն (Failover), Բազմակի IP կարգավորում, Պորտերի խմբավորում/ NIC միավորում (Ռեժիմներ: Հավսարակշռություն-rr, Ակտիվ Backup, XOR հավասարակշռություն, լայնահաղորդ (Broadcast), IEEE 802.3ad/կապի գծերի միացում, հավասարակշռություն-tlb և հավասարակշռություն-alb), Service Binding based on Network Interfaces, Վիրտուալ LAN (VLAN), DHCP կլիենտ, DHCP սերվեր, Protocols: CIFS/SMB, AFP (v3.3), NFS(v3), FTP, FTPS, SFTP, TFTP, HTTP(S), Telnet, SSH, iSCSI, SNMP, SMTP, and SMSC Backup լուծում: Հերահար իրական ժամանակում  Կրկնօրինակում (Replication) (RTRR), իրական ժամանակուն &amp; պլանավորված Backup, USB One Touch Backup (ներմուծում/արտածում) Ֆայլային սերվեր: Ֆայլերի բաշխում (sharing)  Windows, Mac, and Linux/UNIX միջոցով Տվյալների բազայի սերվեր: Ներկառուցված MySQL սերվեր Syslog սերվեր: Կենտրոնացված Log մոնիթորինգ և արխիվացում, անմիջական E-mail ծանուցումներ, Log ֆիլտրման ապահովում Web սերվեր: HTTP/HTTPS միացումներ Սնուցման աղբյուրները: Մուտքային 220-240V AC, 50/60HzԵրաշխիքը: 2 տարի</t>
  </si>
  <si>
    <t xml:space="preserve">Սեղանի համակարգիչ տպագրական սարքով  Մայրական սալիկ (Motherboard) – ASUS B75-M-A ՝ Ցանցային ելքով (LAN 10/100 network adapter) ¨ Com Port RS232Օպերացիոն համակարգ` Windows 7 Ultimate 32 bit (լիցենզավորված ծրագրային ապահովմամբ)  Պրոցեսոր` Intel G-2030
Օպերատիվ հիշողություն /RAM/- 4Gb, DDR 3-1600 MHz Կոշտ սկավառակ - /HDD/ - 500 Gb
Մոնիտոր /Display/ - 19 Վիդեո քարտ /Video card/ - GT 630, 2048 Mb, 128 bit
համարժեք՝ Canon ֆիրմայի 7240 մեդելին
</t>
  </si>
  <si>
    <t>Մայրական սալիկ (Motherboard) – ASUS P8B75-M ՝ ó³Ýó³ÛÇÝ »Éùáí (LAN 10/100 network adapter) ¨ Com Port RS232, Ý³¨ ³é³ÝÓÇÝ ï»Õ³¹ñ»Éáõ ÑÝ³ñ³íáñáõ¬ÃÛáõÝ` (PCI)
Օպերացիոն համակարգ` Windows 7 Ultimate 32 bit (լիցենզավորված ծրագրային ապահովմամբ)
Պրոցեսոր` Intel G-2030 
Օպերատիվ հիշողություն /RAM/- 4Gb, DDR 3-1600 MHz Կոշտ սկավառակ - /HDD/ - 500 Gb
Մոնիտոր /Display/ - 19
Վիդեո քարտ /Video card/ - GT 630, 2048 Mb, 128 bit
äñÇÝï»ñ, համարժեք՝ Canon ֆիրմայի 7240 մեդելին, Ý»ñÏ³ÝÛáõÃÇ ³ÝË³÷³Ý Ù³ï³Ï³ñ³ñÙ³Ý Ñ³Ù³Ï³ñ•Ç Ïó³ë³ñùáí:</t>
  </si>
  <si>
    <t>sargis.harutyunyan@softlinegroup.com</t>
  </si>
  <si>
    <t>ք. Երևան, Ամիրյան փ. 4/7 շ, 5-րդ հարկ, տծք 8
Հեռ. 54-10-84</t>
  </si>
  <si>
    <t>/1510008097810100/</t>
  </si>
  <si>
    <t>/00098239/</t>
  </si>
  <si>
    <t>/1570010074570100/</t>
  </si>
  <si>
    <t>/01545204/</t>
  </si>
  <si>
    <t>tender@compass.am</t>
  </si>
  <si>
    <t>ք. Երևան, Չարենցի 66
հեռ. 010 523737</t>
  </si>
  <si>
    <t>/1510002106830100/</t>
  </si>
  <si>
    <t>/02557321/</t>
  </si>
  <si>
    <t>info@comp.am</t>
  </si>
  <si>
    <t xml:space="preserve"> ք. Երևան, Սարյան 6, տարածք 1                                Հեռ. (010)542931</t>
  </si>
  <si>
    <t>/23800-21133510100/</t>
  </si>
  <si>
    <t>/00102216/</t>
  </si>
  <si>
    <t xml:space="preserve"> loris@codecomp.am
office@codecomp.am</t>
  </si>
  <si>
    <t>ք. Երևան, Նաիրի Զարյան 22ա
հեռ. (+37491)203427</t>
  </si>
  <si>
    <t>/163028030332/</t>
  </si>
  <si>
    <t>/01254973/</t>
  </si>
  <si>
    <t>khv_84@mail.ru</t>
  </si>
  <si>
    <t>ք. Երևան, Բաշինջաղյան 1փ., 13շ., բն 30
հեռ. 010-35-65-98, 091-40-40-73</t>
  </si>
  <si>
    <t>/21700001-188861-001/</t>
  </si>
  <si>
    <t>/02508699/</t>
  </si>
  <si>
    <t>nune@compserv.am, david@compserv.am</t>
  </si>
  <si>
    <t>ք. Երևան, 0002, Սարյան փ. 10, 1 և 2 տարածք
Հեռ. 093778837</t>
  </si>
  <si>
    <t>/2050022150151001/</t>
  </si>
  <si>
    <t>/00824922/</t>
  </si>
  <si>
    <t>microring@arminco.com</t>
  </si>
  <si>
    <t>ք. Երևան 0059, Նոր Նորքի 9-րդ զնգ. 13շ, բն 14
հեռ. 010 541633</t>
  </si>
  <si>
    <t>/1570018488500100/</t>
  </si>
  <si>
    <t>/02624887/</t>
  </si>
  <si>
    <t>corporate@onlineplus.am</t>
  </si>
  <si>
    <t>ք. Երևան, Սարյան 19/21 
հեռ. (010)538386</t>
  </si>
  <si>
    <t>10-րդ չափաբաժնի համար «Կոմպյուտեր Սերվիս» ՍՊԸ-ի առաջարկած նվազագույն գինը մերժվել է հանձնաժողովի կողմից, քանի որ չի համապատասխանում հրավերով ներկայացված պահանջներին: 16-րդ չափաբաժինը չի կայացել, քանի որ &lt;&lt;Կոմպասս&gt;&gt; ՍՊԸ-ի առաջարկած ապրանքատեսակը չի համապատասխանում հրավերով ներկայացված պահանջներին, իսկ «Էդվարդ Քոմփյութերս» ՍՊԸ-ի առաջարկած գինը գերազանցում է այդ գնումը կատարելու համար նախատեսված ֆինասական միջոցները: 30-րդ չափաբաժնի համար «Օազիս Կոմպյուտեր» ՍՊԸ-ի առաջարկած նվազագույն գինը մերժվել է հանձնաժողովի կողմից, քանի որ չի համապատասխանում հրավերով ներկայացված պահանջներին: 58 և 59 չափաբաժինները չեն կայացել առաջարկած ապրանքատեսակը հրավերի պահանջներին չհամապատասխանելու պատճառով: 7; 9 11; 16; 31; 35; 37; 39; 40; 41; 43; 44; 45; 47; 49; 50; 51; 52  չափաբաժիններով մրցույթը չի կայացել գնային առաջարկների՝ այդ գնումը կատարելու համար նախատեսված ֆինասական միջոցները գերազանցելու պատճառով:</t>
  </si>
  <si>
    <t>25.08.2014թ.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</si>
</sst>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rgb="FF000000"/>
      <name val="GHEA Grapalat"/>
      <family val="3"/>
    </font>
    <font>
      <sz val="6"/>
      <color theme="1"/>
      <name val="Arial LatArm"/>
      <family val="2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4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horizontal="justify" vertical="center" wrapText="1"/>
    </xf>
    <xf numFmtId="0" fontId="16" fillId="0" borderId="12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39"/>
  <sheetViews>
    <sheetView tabSelected="1" topLeftCell="A87" zoomScale="120" zoomScaleNormal="120" workbookViewId="0">
      <selection activeCell="K87" sqref="K1:L1048576"/>
    </sheetView>
  </sheetViews>
  <sheetFormatPr defaultRowHeight="9.75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2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216" t="s">
        <v>10</v>
      </c>
      <c r="B1" s="216"/>
      <c r="C1" s="216"/>
      <c r="D1" s="216"/>
      <c r="E1" s="216"/>
      <c r="F1" s="216"/>
      <c r="G1" s="216"/>
      <c r="H1" s="216"/>
      <c r="I1" s="216"/>
      <c r="J1" s="216"/>
    </row>
    <row r="2" spans="1:10" ht="9.75" customHeight="1">
      <c r="A2" s="5"/>
      <c r="B2" s="5"/>
      <c r="C2" s="5"/>
      <c r="D2" s="5"/>
      <c r="E2" s="5"/>
      <c r="F2" s="25"/>
      <c r="G2" s="25"/>
      <c r="H2" s="5"/>
      <c r="I2" s="5"/>
    </row>
    <row r="3" spans="1:10" ht="17.25">
      <c r="A3" s="216" t="s">
        <v>11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>
      <c r="A4" s="4"/>
      <c r="B4" s="4"/>
      <c r="C4" s="4"/>
      <c r="D4" s="4"/>
      <c r="E4" s="4"/>
      <c r="F4" s="26"/>
      <c r="G4" s="26"/>
      <c r="H4" s="4"/>
      <c r="I4" s="4"/>
    </row>
    <row r="5" spans="1:10" ht="19.5" customHeight="1">
      <c r="A5" s="216" t="s">
        <v>182</v>
      </c>
      <c r="B5" s="216"/>
      <c r="C5" s="216"/>
      <c r="D5" s="216"/>
      <c r="E5" s="216"/>
      <c r="F5" s="216"/>
      <c r="G5" s="216"/>
      <c r="H5" s="216"/>
      <c r="I5" s="216"/>
      <c r="J5" s="216"/>
    </row>
    <row r="6" spans="1:10" ht="45" customHeight="1">
      <c r="A6" s="217" t="s">
        <v>183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0" ht="6" customHeight="1"/>
    <row r="8" spans="1:10" ht="12.75" customHeight="1">
      <c r="B8" s="119" t="s">
        <v>1</v>
      </c>
      <c r="C8" s="215"/>
      <c r="D8" s="215"/>
      <c r="E8" s="215"/>
      <c r="F8" s="215"/>
      <c r="G8" s="215"/>
      <c r="H8" s="215"/>
      <c r="I8" s="215"/>
      <c r="J8" s="215"/>
    </row>
    <row r="9" spans="1:10" ht="11.25" customHeight="1">
      <c r="B9" s="174" t="s">
        <v>2</v>
      </c>
      <c r="C9" s="174" t="s">
        <v>3</v>
      </c>
      <c r="D9" s="174" t="s">
        <v>4</v>
      </c>
      <c r="E9" s="105" t="s">
        <v>5</v>
      </c>
      <c r="F9" s="163"/>
      <c r="G9" s="105" t="s">
        <v>6</v>
      </c>
      <c r="H9" s="163"/>
      <c r="I9" s="117" t="s">
        <v>7</v>
      </c>
      <c r="J9" s="174" t="s">
        <v>214</v>
      </c>
    </row>
    <row r="10" spans="1:10" ht="10.5" customHeight="1">
      <c r="B10" s="175"/>
      <c r="C10" s="175"/>
      <c r="D10" s="175"/>
      <c r="E10" s="222" t="s">
        <v>109</v>
      </c>
      <c r="F10" s="152" t="s">
        <v>0</v>
      </c>
      <c r="G10" s="105" t="s">
        <v>8</v>
      </c>
      <c r="H10" s="163"/>
      <c r="I10" s="219"/>
      <c r="J10" s="175"/>
    </row>
    <row r="11" spans="1:10" ht="12.75" customHeight="1">
      <c r="B11" s="175"/>
      <c r="C11" s="175"/>
      <c r="D11" s="175"/>
      <c r="E11" s="223"/>
      <c r="F11" s="153"/>
      <c r="G11" s="220" t="s">
        <v>109</v>
      </c>
      <c r="H11" s="174" t="s">
        <v>0</v>
      </c>
      <c r="I11" s="219"/>
      <c r="J11" s="175"/>
    </row>
    <row r="12" spans="1:10" ht="12.75" customHeight="1">
      <c r="B12" s="175"/>
      <c r="C12" s="175"/>
      <c r="D12" s="175"/>
      <c r="E12" s="223"/>
      <c r="F12" s="153"/>
      <c r="G12" s="221"/>
      <c r="H12" s="175"/>
      <c r="I12" s="219"/>
      <c r="J12" s="176"/>
    </row>
    <row r="13" spans="1:10" s="10" customFormat="1" ht="93.75" customHeight="1">
      <c r="B13" s="37">
        <v>1</v>
      </c>
      <c r="C13" s="58" t="s">
        <v>123</v>
      </c>
      <c r="D13" s="41" t="s">
        <v>9</v>
      </c>
      <c r="E13" s="36">
        <v>10</v>
      </c>
      <c r="F13" s="44">
        <v>10</v>
      </c>
      <c r="G13" s="45">
        <v>550000</v>
      </c>
      <c r="H13" s="50">
        <v>550000</v>
      </c>
      <c r="I13" s="58" t="s">
        <v>213</v>
      </c>
      <c r="J13" s="65" t="s">
        <v>298</v>
      </c>
    </row>
    <row r="14" spans="1:10" s="10" customFormat="1" ht="84" customHeight="1">
      <c r="B14" s="37">
        <v>2</v>
      </c>
      <c r="C14" s="58" t="s">
        <v>123</v>
      </c>
      <c r="D14" s="41" t="s">
        <v>9</v>
      </c>
      <c r="E14" s="36">
        <v>2</v>
      </c>
      <c r="F14" s="44">
        <v>2</v>
      </c>
      <c r="G14" s="45">
        <v>650000</v>
      </c>
      <c r="H14" s="50">
        <v>650000</v>
      </c>
      <c r="I14" s="58" t="s">
        <v>173</v>
      </c>
      <c r="J14" s="65" t="s">
        <v>173</v>
      </c>
    </row>
    <row r="15" spans="1:10" s="10" customFormat="1" ht="49.5" customHeight="1">
      <c r="B15" s="42">
        <v>3</v>
      </c>
      <c r="C15" s="58" t="s">
        <v>124</v>
      </c>
      <c r="D15" s="41" t="s">
        <v>9</v>
      </c>
      <c r="E15" s="36">
        <v>57</v>
      </c>
      <c r="F15" s="44">
        <v>57</v>
      </c>
      <c r="G15" s="45">
        <v>300000</v>
      </c>
      <c r="H15" s="50">
        <v>300000</v>
      </c>
      <c r="I15" s="58" t="s">
        <v>175</v>
      </c>
      <c r="J15" s="65" t="s">
        <v>292</v>
      </c>
    </row>
    <row r="16" spans="1:10" s="10" customFormat="1" ht="85.5" customHeight="1">
      <c r="B16" s="42">
        <v>4</v>
      </c>
      <c r="C16" s="58" t="s">
        <v>125</v>
      </c>
      <c r="D16" s="41" t="s">
        <v>9</v>
      </c>
      <c r="E16" s="36">
        <v>20</v>
      </c>
      <c r="F16" s="44">
        <v>20</v>
      </c>
      <c r="G16" s="45">
        <v>58000</v>
      </c>
      <c r="H16" s="50">
        <v>58000</v>
      </c>
      <c r="I16" s="59" t="s">
        <v>174</v>
      </c>
      <c r="J16" s="65" t="s">
        <v>293</v>
      </c>
    </row>
    <row r="17" spans="2:10" s="10" customFormat="1" ht="68.25" customHeight="1">
      <c r="B17" s="42">
        <v>5</v>
      </c>
      <c r="C17" s="58" t="s">
        <v>126</v>
      </c>
      <c r="D17" s="41" t="s">
        <v>9</v>
      </c>
      <c r="E17" s="36">
        <v>6</v>
      </c>
      <c r="F17" s="44">
        <v>6</v>
      </c>
      <c r="G17" s="45">
        <v>80000</v>
      </c>
      <c r="H17" s="50">
        <v>80000</v>
      </c>
      <c r="I17" s="59" t="s">
        <v>219</v>
      </c>
      <c r="J17" s="65" t="s">
        <v>299</v>
      </c>
    </row>
    <row r="18" spans="2:10" s="10" customFormat="1" ht="39.75" customHeight="1">
      <c r="B18" s="42">
        <v>6</v>
      </c>
      <c r="C18" s="58" t="s">
        <v>127</v>
      </c>
      <c r="D18" s="41" t="s">
        <v>9</v>
      </c>
      <c r="E18" s="36">
        <v>84</v>
      </c>
      <c r="F18" s="44">
        <v>84</v>
      </c>
      <c r="G18" s="45">
        <v>40000</v>
      </c>
      <c r="H18" s="50">
        <v>40000</v>
      </c>
      <c r="I18" s="60" t="s">
        <v>176</v>
      </c>
      <c r="J18" s="65" t="s">
        <v>176</v>
      </c>
    </row>
    <row r="19" spans="2:10" s="10" customFormat="1" ht="89.25" customHeight="1">
      <c r="B19" s="42">
        <v>7</v>
      </c>
      <c r="C19" s="58" t="s">
        <v>128</v>
      </c>
      <c r="D19" s="41" t="s">
        <v>9</v>
      </c>
      <c r="E19" s="36">
        <v>12</v>
      </c>
      <c r="F19" s="44">
        <v>12</v>
      </c>
      <c r="G19" s="45">
        <v>50000</v>
      </c>
      <c r="H19" s="50">
        <v>50000</v>
      </c>
      <c r="I19" s="59" t="s">
        <v>177</v>
      </c>
      <c r="J19" s="65"/>
    </row>
    <row r="20" spans="2:10" s="10" customFormat="1" ht="21" customHeight="1">
      <c r="B20" s="42">
        <v>8</v>
      </c>
      <c r="C20" s="58" t="s">
        <v>129</v>
      </c>
      <c r="D20" s="41" t="s">
        <v>9</v>
      </c>
      <c r="E20" s="36">
        <v>43</v>
      </c>
      <c r="F20" s="44">
        <v>43</v>
      </c>
      <c r="G20" s="45">
        <v>46000</v>
      </c>
      <c r="H20" s="50">
        <v>46000</v>
      </c>
      <c r="I20" s="61" t="s">
        <v>178</v>
      </c>
      <c r="J20" s="65" t="s">
        <v>312</v>
      </c>
    </row>
    <row r="21" spans="2:10" s="10" customFormat="1" ht="18.75" customHeight="1">
      <c r="B21" s="42">
        <v>9</v>
      </c>
      <c r="C21" s="58" t="s">
        <v>130</v>
      </c>
      <c r="D21" s="41" t="s">
        <v>9</v>
      </c>
      <c r="E21" s="36">
        <v>3</v>
      </c>
      <c r="F21" s="44">
        <v>3</v>
      </c>
      <c r="G21" s="45">
        <v>10000</v>
      </c>
      <c r="H21" s="50">
        <v>10000</v>
      </c>
      <c r="I21" s="59" t="s">
        <v>179</v>
      </c>
      <c r="J21" s="65"/>
    </row>
    <row r="22" spans="2:10" s="10" customFormat="1" ht="38.25" customHeight="1">
      <c r="B22" s="42">
        <v>10</v>
      </c>
      <c r="C22" s="58" t="s">
        <v>131</v>
      </c>
      <c r="D22" s="41" t="s">
        <v>9</v>
      </c>
      <c r="E22" s="36">
        <v>7</v>
      </c>
      <c r="F22" s="44">
        <v>7</v>
      </c>
      <c r="G22" s="45">
        <v>800000</v>
      </c>
      <c r="H22" s="50">
        <v>800000</v>
      </c>
      <c r="I22" s="58" t="s">
        <v>180</v>
      </c>
      <c r="J22" s="65" t="s">
        <v>311</v>
      </c>
    </row>
    <row r="23" spans="2:10" s="10" customFormat="1" ht="62.25" customHeight="1">
      <c r="B23" s="42">
        <v>11</v>
      </c>
      <c r="C23" s="58" t="s">
        <v>132</v>
      </c>
      <c r="D23" s="41" t="s">
        <v>9</v>
      </c>
      <c r="E23" s="36">
        <v>1</v>
      </c>
      <c r="F23" s="44">
        <v>1</v>
      </c>
      <c r="G23" s="45">
        <v>50000</v>
      </c>
      <c r="H23" s="50">
        <v>50000</v>
      </c>
      <c r="I23" s="59" t="s">
        <v>181</v>
      </c>
      <c r="J23" s="65"/>
    </row>
    <row r="24" spans="2:10" s="10" customFormat="1" ht="81" customHeight="1">
      <c r="B24" s="42">
        <v>12</v>
      </c>
      <c r="C24" s="58" t="s">
        <v>132</v>
      </c>
      <c r="D24" s="41" t="s">
        <v>9</v>
      </c>
      <c r="E24" s="36">
        <v>40</v>
      </c>
      <c r="F24" s="44">
        <v>40</v>
      </c>
      <c r="G24" s="45">
        <v>60000</v>
      </c>
      <c r="H24" s="45">
        <v>60000</v>
      </c>
      <c r="I24" s="62" t="s">
        <v>184</v>
      </c>
      <c r="J24" s="65" t="s">
        <v>184</v>
      </c>
    </row>
    <row r="25" spans="2:10" s="10" customFormat="1" ht="74.25" customHeight="1">
      <c r="B25" s="42">
        <v>13</v>
      </c>
      <c r="C25" s="58" t="s">
        <v>133</v>
      </c>
      <c r="D25" s="41" t="s">
        <v>9</v>
      </c>
      <c r="E25" s="36">
        <v>58</v>
      </c>
      <c r="F25" s="44">
        <v>58</v>
      </c>
      <c r="G25" s="45">
        <v>99000</v>
      </c>
      <c r="H25" s="45">
        <v>99000</v>
      </c>
      <c r="I25" s="63" t="s">
        <v>185</v>
      </c>
      <c r="J25" s="65" t="s">
        <v>294</v>
      </c>
    </row>
    <row r="26" spans="2:10" s="10" customFormat="1" ht="65.25" customHeight="1">
      <c r="B26" s="42">
        <v>14</v>
      </c>
      <c r="C26" s="58" t="s">
        <v>134</v>
      </c>
      <c r="D26" s="41" t="s">
        <v>9</v>
      </c>
      <c r="E26" s="36">
        <v>10</v>
      </c>
      <c r="F26" s="44">
        <v>10</v>
      </c>
      <c r="G26" s="46">
        <v>240000</v>
      </c>
      <c r="H26" s="46">
        <v>240000</v>
      </c>
      <c r="I26" s="58" t="s">
        <v>186</v>
      </c>
      <c r="J26" s="65" t="s">
        <v>300</v>
      </c>
    </row>
    <row r="27" spans="2:10" s="10" customFormat="1" ht="23.25" customHeight="1">
      <c r="B27" s="42">
        <v>15</v>
      </c>
      <c r="C27" s="59" t="s">
        <v>135</v>
      </c>
      <c r="D27" s="40" t="s">
        <v>9</v>
      </c>
      <c r="E27" s="38">
        <v>200</v>
      </c>
      <c r="F27" s="43">
        <v>200</v>
      </c>
      <c r="G27" s="39">
        <v>90</v>
      </c>
      <c r="H27" s="39">
        <v>90</v>
      </c>
      <c r="I27" s="63" t="s">
        <v>187</v>
      </c>
      <c r="J27" s="65" t="s">
        <v>302</v>
      </c>
    </row>
    <row r="28" spans="2:10" s="10" customFormat="1" ht="23.25" customHeight="1">
      <c r="B28" s="42">
        <v>16</v>
      </c>
      <c r="C28" s="59" t="s">
        <v>136</v>
      </c>
      <c r="D28" s="40" t="s">
        <v>9</v>
      </c>
      <c r="E28" s="38">
        <v>100</v>
      </c>
      <c r="F28" s="43">
        <v>100</v>
      </c>
      <c r="G28" s="39">
        <v>120</v>
      </c>
      <c r="H28" s="55">
        <v>120</v>
      </c>
      <c r="I28" s="58" t="s">
        <v>188</v>
      </c>
      <c r="J28" s="65"/>
    </row>
    <row r="29" spans="2:10" s="10" customFormat="1" ht="16.5" customHeight="1">
      <c r="B29" s="42">
        <v>17</v>
      </c>
      <c r="C29" s="59" t="s">
        <v>137</v>
      </c>
      <c r="D29" s="40" t="s">
        <v>9</v>
      </c>
      <c r="E29" s="38">
        <v>30</v>
      </c>
      <c r="F29" s="43">
        <v>30</v>
      </c>
      <c r="G29" s="39">
        <v>1800</v>
      </c>
      <c r="H29" s="55">
        <v>1800</v>
      </c>
      <c r="I29" s="59" t="s">
        <v>189</v>
      </c>
      <c r="J29" s="83" t="s">
        <v>303</v>
      </c>
    </row>
    <row r="30" spans="2:10" s="10" customFormat="1" ht="16.5" customHeight="1">
      <c r="B30" s="42">
        <v>18</v>
      </c>
      <c r="C30" s="59" t="s">
        <v>138</v>
      </c>
      <c r="D30" s="40" t="s">
        <v>9</v>
      </c>
      <c r="E30" s="38">
        <v>10</v>
      </c>
      <c r="F30" s="43">
        <v>10</v>
      </c>
      <c r="G30" s="39">
        <v>2250</v>
      </c>
      <c r="H30" s="55">
        <v>2250</v>
      </c>
      <c r="I30" s="59" t="s">
        <v>190</v>
      </c>
      <c r="J30" s="83" t="s">
        <v>303</v>
      </c>
    </row>
    <row r="31" spans="2:10" s="10" customFormat="1" ht="16.5" customHeight="1">
      <c r="B31" s="42">
        <v>19</v>
      </c>
      <c r="C31" s="59" t="s">
        <v>139</v>
      </c>
      <c r="D31" s="40" t="s">
        <v>9</v>
      </c>
      <c r="E31" s="38">
        <v>10</v>
      </c>
      <c r="F31" s="43">
        <v>10</v>
      </c>
      <c r="G31" s="39">
        <v>3500</v>
      </c>
      <c r="H31" s="55">
        <v>3500</v>
      </c>
      <c r="I31" s="59" t="s">
        <v>191</v>
      </c>
      <c r="J31" s="83" t="s">
        <v>303</v>
      </c>
    </row>
    <row r="32" spans="2:10" s="10" customFormat="1" ht="16.5" customHeight="1">
      <c r="B32" s="42">
        <v>20</v>
      </c>
      <c r="C32" s="59" t="s">
        <v>140</v>
      </c>
      <c r="D32" s="40" t="s">
        <v>9</v>
      </c>
      <c r="E32" s="38">
        <v>13</v>
      </c>
      <c r="F32" s="43">
        <v>13</v>
      </c>
      <c r="G32" s="39">
        <v>5900</v>
      </c>
      <c r="H32" s="55">
        <v>5900</v>
      </c>
      <c r="I32" s="59" t="s">
        <v>192</v>
      </c>
      <c r="J32" s="83" t="s">
        <v>303</v>
      </c>
    </row>
    <row r="33" spans="2:10" s="10" customFormat="1" ht="26.25" customHeight="1">
      <c r="B33" s="42">
        <v>21</v>
      </c>
      <c r="C33" s="59" t="s">
        <v>141</v>
      </c>
      <c r="D33" s="40" t="s">
        <v>9</v>
      </c>
      <c r="E33" s="38">
        <v>100</v>
      </c>
      <c r="F33" s="43">
        <v>100</v>
      </c>
      <c r="G33" s="39">
        <v>25</v>
      </c>
      <c r="H33" s="55">
        <v>25</v>
      </c>
      <c r="I33" s="61" t="s">
        <v>193</v>
      </c>
      <c r="J33" s="85" t="s">
        <v>193</v>
      </c>
    </row>
    <row r="34" spans="2:10" s="10" customFormat="1" ht="36.75" customHeight="1">
      <c r="B34" s="42">
        <v>22</v>
      </c>
      <c r="C34" s="59" t="s">
        <v>142</v>
      </c>
      <c r="D34" s="40" t="s">
        <v>9</v>
      </c>
      <c r="E34" s="38">
        <v>50</v>
      </c>
      <c r="F34" s="43">
        <v>50</v>
      </c>
      <c r="G34" s="39">
        <v>2200</v>
      </c>
      <c r="H34" s="55">
        <v>2200</v>
      </c>
      <c r="I34" s="59" t="s">
        <v>194</v>
      </c>
      <c r="J34" s="83" t="s">
        <v>309</v>
      </c>
    </row>
    <row r="35" spans="2:10" s="10" customFormat="1" ht="22.5" customHeight="1">
      <c r="B35" s="42">
        <v>23</v>
      </c>
      <c r="C35" s="59" t="s">
        <v>143</v>
      </c>
      <c r="D35" s="40" t="s">
        <v>9</v>
      </c>
      <c r="E35" s="38">
        <v>40</v>
      </c>
      <c r="F35" s="43">
        <v>40</v>
      </c>
      <c r="G35" s="39">
        <v>2500</v>
      </c>
      <c r="H35" s="55">
        <v>2500</v>
      </c>
      <c r="I35" s="59" t="s">
        <v>195</v>
      </c>
      <c r="J35" s="83" t="s">
        <v>195</v>
      </c>
    </row>
    <row r="36" spans="2:10" s="10" customFormat="1" ht="55.5" customHeight="1">
      <c r="B36" s="42">
        <v>24</v>
      </c>
      <c r="C36" s="59" t="s">
        <v>144</v>
      </c>
      <c r="D36" s="40" t="s">
        <v>171</v>
      </c>
      <c r="E36" s="38">
        <v>680</v>
      </c>
      <c r="F36" s="43">
        <v>680</v>
      </c>
      <c r="G36" s="39">
        <v>50</v>
      </c>
      <c r="H36" s="39">
        <v>50</v>
      </c>
      <c r="I36" s="62" t="s">
        <v>196</v>
      </c>
      <c r="J36" s="65" t="s">
        <v>304</v>
      </c>
    </row>
    <row r="37" spans="2:10" s="10" customFormat="1" ht="114" customHeight="1">
      <c r="B37" s="42">
        <v>25</v>
      </c>
      <c r="C37" s="58" t="s">
        <v>124</v>
      </c>
      <c r="D37" s="40" t="s">
        <v>172</v>
      </c>
      <c r="E37" s="38">
        <v>35</v>
      </c>
      <c r="F37" s="39">
        <v>35</v>
      </c>
      <c r="G37" s="47">
        <v>300000</v>
      </c>
      <c r="H37" s="47">
        <v>300000</v>
      </c>
      <c r="I37" s="59" t="s">
        <v>197</v>
      </c>
      <c r="J37" s="65" t="s">
        <v>314</v>
      </c>
    </row>
    <row r="38" spans="2:10" s="10" customFormat="1" ht="30.75" customHeight="1">
      <c r="B38" s="42">
        <v>26</v>
      </c>
      <c r="C38" s="58" t="s">
        <v>145</v>
      </c>
      <c r="D38" s="40" t="s">
        <v>9</v>
      </c>
      <c r="E38" s="38">
        <v>27</v>
      </c>
      <c r="F38" s="39">
        <v>27</v>
      </c>
      <c r="G38" s="48">
        <v>150000</v>
      </c>
      <c r="H38" s="48">
        <v>150000</v>
      </c>
      <c r="I38" s="63" t="s">
        <v>198</v>
      </c>
      <c r="J38" s="84" t="s">
        <v>295</v>
      </c>
    </row>
    <row r="39" spans="2:10" s="10" customFormat="1" ht="46.5" customHeight="1">
      <c r="B39" s="42">
        <v>27</v>
      </c>
      <c r="C39" s="58" t="s">
        <v>146</v>
      </c>
      <c r="D39" s="40" t="s">
        <v>9</v>
      </c>
      <c r="E39" s="38">
        <v>5</v>
      </c>
      <c r="F39" s="39">
        <v>5</v>
      </c>
      <c r="G39" s="48">
        <v>125000</v>
      </c>
      <c r="H39" s="56">
        <v>125000</v>
      </c>
      <c r="I39" s="58" t="s">
        <v>216</v>
      </c>
      <c r="J39" s="84" t="s">
        <v>296</v>
      </c>
    </row>
    <row r="40" spans="2:10" s="24" customFormat="1" ht="91.5" customHeight="1">
      <c r="B40" s="42">
        <v>28</v>
      </c>
      <c r="C40" s="58" t="s">
        <v>147</v>
      </c>
      <c r="D40" s="40" t="s">
        <v>9</v>
      </c>
      <c r="E40" s="38">
        <v>6</v>
      </c>
      <c r="F40" s="39">
        <v>6</v>
      </c>
      <c r="G40" s="48">
        <v>240000</v>
      </c>
      <c r="H40" s="56">
        <v>240000</v>
      </c>
      <c r="I40" s="66" t="s">
        <v>199</v>
      </c>
      <c r="J40" s="82" t="s">
        <v>301</v>
      </c>
    </row>
    <row r="41" spans="2:10" s="10" customFormat="1" ht="16.5" customHeight="1">
      <c r="B41" s="42">
        <v>29</v>
      </c>
      <c r="C41" s="58" t="s">
        <v>148</v>
      </c>
      <c r="D41" s="40" t="s">
        <v>9</v>
      </c>
      <c r="E41" s="38">
        <v>22</v>
      </c>
      <c r="F41" s="39">
        <v>22</v>
      </c>
      <c r="G41" s="48">
        <v>3600</v>
      </c>
      <c r="H41" s="56">
        <v>3600</v>
      </c>
      <c r="I41" s="61" t="s">
        <v>200</v>
      </c>
      <c r="J41" s="66" t="s">
        <v>305</v>
      </c>
    </row>
    <row r="42" spans="2:10" s="10" customFormat="1" ht="54" customHeight="1">
      <c r="B42" s="42">
        <v>30</v>
      </c>
      <c r="C42" s="58" t="s">
        <v>149</v>
      </c>
      <c r="D42" s="40" t="s">
        <v>9</v>
      </c>
      <c r="E42" s="38">
        <v>34</v>
      </c>
      <c r="F42" s="39">
        <v>34</v>
      </c>
      <c r="G42" s="48">
        <v>25000</v>
      </c>
      <c r="H42" s="56">
        <v>25000</v>
      </c>
      <c r="I42" s="58" t="s">
        <v>201</v>
      </c>
      <c r="J42" s="65" t="s">
        <v>306</v>
      </c>
    </row>
    <row r="43" spans="2:10" s="10" customFormat="1" ht="31.5" customHeight="1">
      <c r="B43" s="42">
        <v>31</v>
      </c>
      <c r="C43" s="58" t="s">
        <v>150</v>
      </c>
      <c r="D43" s="40" t="s">
        <v>9</v>
      </c>
      <c r="E43" s="38">
        <v>27</v>
      </c>
      <c r="F43" s="39">
        <v>27</v>
      </c>
      <c r="G43" s="48">
        <v>27000</v>
      </c>
      <c r="H43" s="56">
        <v>27000</v>
      </c>
      <c r="I43" s="61" t="s">
        <v>315</v>
      </c>
      <c r="J43" s="65"/>
    </row>
    <row r="44" spans="2:10" s="10" customFormat="1" ht="18" customHeight="1">
      <c r="B44" s="42">
        <v>32</v>
      </c>
      <c r="C44" s="58" t="s">
        <v>151</v>
      </c>
      <c r="D44" s="40" t="s">
        <v>9</v>
      </c>
      <c r="E44" s="38">
        <v>10</v>
      </c>
      <c r="F44" s="39">
        <v>10</v>
      </c>
      <c r="G44" s="48">
        <v>3000</v>
      </c>
      <c r="H44" s="56">
        <v>3000</v>
      </c>
      <c r="I44" s="61" t="s">
        <v>202</v>
      </c>
      <c r="J44" s="66" t="s">
        <v>202</v>
      </c>
    </row>
    <row r="45" spans="2:10" s="10" customFormat="1" ht="42.75" customHeight="1">
      <c r="B45" s="42">
        <v>33</v>
      </c>
      <c r="C45" s="58" t="s">
        <v>152</v>
      </c>
      <c r="D45" s="40" t="s">
        <v>9</v>
      </c>
      <c r="E45" s="38">
        <v>22</v>
      </c>
      <c r="F45" s="39">
        <v>22</v>
      </c>
      <c r="G45" s="48">
        <v>2000</v>
      </c>
      <c r="H45" s="56">
        <v>2000</v>
      </c>
      <c r="I45" s="61" t="s">
        <v>203</v>
      </c>
      <c r="J45" s="66" t="s">
        <v>310</v>
      </c>
    </row>
    <row r="46" spans="2:10" s="10" customFormat="1" ht="18" customHeight="1">
      <c r="B46" s="42">
        <v>34</v>
      </c>
      <c r="C46" s="58" t="s">
        <v>153</v>
      </c>
      <c r="D46" s="40" t="s">
        <v>172</v>
      </c>
      <c r="E46" s="36">
        <v>10</v>
      </c>
      <c r="F46" s="45">
        <v>10</v>
      </c>
      <c r="G46" s="48">
        <v>6000</v>
      </c>
      <c r="H46" s="56">
        <v>6000</v>
      </c>
      <c r="I46" s="61" t="s">
        <v>204</v>
      </c>
      <c r="J46" s="65" t="s">
        <v>204</v>
      </c>
    </row>
    <row r="47" spans="2:10" s="10" customFormat="1" ht="25.5" customHeight="1">
      <c r="B47" s="42">
        <v>35</v>
      </c>
      <c r="C47" s="58" t="s">
        <v>154</v>
      </c>
      <c r="D47" s="40" t="s">
        <v>9</v>
      </c>
      <c r="E47" s="36">
        <v>5</v>
      </c>
      <c r="F47" s="45">
        <v>5</v>
      </c>
      <c r="G47" s="48">
        <v>7000</v>
      </c>
      <c r="H47" s="56">
        <v>7000</v>
      </c>
      <c r="I47" s="61" t="s">
        <v>217</v>
      </c>
      <c r="J47" s="65"/>
    </row>
    <row r="48" spans="2:10" s="10" customFormat="1" ht="45.75" customHeight="1">
      <c r="B48" s="42">
        <v>36</v>
      </c>
      <c r="C48" s="58" t="s">
        <v>155</v>
      </c>
      <c r="D48" s="40" t="s">
        <v>9</v>
      </c>
      <c r="E48" s="36">
        <v>3500</v>
      </c>
      <c r="F48" s="45">
        <v>3500</v>
      </c>
      <c r="G48" s="48">
        <v>60</v>
      </c>
      <c r="H48" s="56">
        <v>60</v>
      </c>
      <c r="I48" s="61" t="s">
        <v>205</v>
      </c>
      <c r="J48" s="65" t="s">
        <v>205</v>
      </c>
    </row>
    <row r="49" spans="2:10" s="10" customFormat="1" ht="27.75" customHeight="1">
      <c r="B49" s="42">
        <v>37</v>
      </c>
      <c r="C49" s="58" t="s">
        <v>156</v>
      </c>
      <c r="D49" s="40" t="s">
        <v>9</v>
      </c>
      <c r="E49" s="36">
        <v>1</v>
      </c>
      <c r="F49" s="45">
        <v>1</v>
      </c>
      <c r="G49" s="48">
        <v>35000</v>
      </c>
      <c r="H49" s="56">
        <v>35000</v>
      </c>
      <c r="I49" s="61" t="s">
        <v>206</v>
      </c>
      <c r="J49" s="65"/>
    </row>
    <row r="50" spans="2:10" s="10" customFormat="1" ht="89.25" customHeight="1">
      <c r="B50" s="42">
        <v>38</v>
      </c>
      <c r="C50" s="58" t="s">
        <v>157</v>
      </c>
      <c r="D50" s="40" t="s">
        <v>9</v>
      </c>
      <c r="E50" s="36">
        <v>3</v>
      </c>
      <c r="F50" s="45">
        <v>3</v>
      </c>
      <c r="G50" s="49">
        <v>310000</v>
      </c>
      <c r="H50" s="57">
        <v>310000</v>
      </c>
      <c r="I50" s="61" t="s">
        <v>207</v>
      </c>
      <c r="J50" s="65" t="s">
        <v>207</v>
      </c>
    </row>
    <row r="51" spans="2:10" s="10" customFormat="1" ht="25.5" customHeight="1">
      <c r="B51" s="42">
        <v>39</v>
      </c>
      <c r="C51" s="58" t="s">
        <v>158</v>
      </c>
      <c r="D51" s="40" t="s">
        <v>9</v>
      </c>
      <c r="E51" s="36">
        <v>5</v>
      </c>
      <c r="F51" s="45">
        <v>5</v>
      </c>
      <c r="G51" s="48">
        <v>6000</v>
      </c>
      <c r="H51" s="56">
        <v>6000</v>
      </c>
      <c r="I51" s="61" t="s">
        <v>208</v>
      </c>
      <c r="J51" s="65"/>
    </row>
    <row r="52" spans="2:10" s="10" customFormat="1" ht="81.75" customHeight="1">
      <c r="B52" s="42">
        <v>40</v>
      </c>
      <c r="C52" s="58" t="s">
        <v>129</v>
      </c>
      <c r="D52" s="40" t="s">
        <v>9</v>
      </c>
      <c r="E52" s="36">
        <v>2</v>
      </c>
      <c r="F52" s="45">
        <v>2</v>
      </c>
      <c r="G52" s="48">
        <v>650000</v>
      </c>
      <c r="H52" s="48">
        <v>650000</v>
      </c>
      <c r="I52" s="64" t="s">
        <v>220</v>
      </c>
      <c r="J52" s="65"/>
    </row>
    <row r="53" spans="2:10" s="10" customFormat="1" ht="58.5" customHeight="1">
      <c r="B53" s="42">
        <v>41</v>
      </c>
      <c r="C53" s="58" t="s">
        <v>129</v>
      </c>
      <c r="D53" s="40" t="s">
        <v>9</v>
      </c>
      <c r="E53" s="36">
        <v>1</v>
      </c>
      <c r="F53" s="45">
        <v>1</v>
      </c>
      <c r="G53" s="48">
        <v>400000</v>
      </c>
      <c r="H53" s="48">
        <v>400000</v>
      </c>
      <c r="I53" s="58" t="s">
        <v>221</v>
      </c>
      <c r="J53" s="65"/>
    </row>
    <row r="54" spans="2:10" s="10" customFormat="1" ht="138" customHeight="1">
      <c r="B54" s="42">
        <v>42</v>
      </c>
      <c r="C54" s="58" t="s">
        <v>159</v>
      </c>
      <c r="D54" s="40" t="s">
        <v>9</v>
      </c>
      <c r="E54" s="36">
        <v>3</v>
      </c>
      <c r="F54" s="45">
        <v>3</v>
      </c>
      <c r="G54" s="48">
        <v>250000</v>
      </c>
      <c r="H54" s="48">
        <v>250000</v>
      </c>
      <c r="I54" s="58" t="s">
        <v>222</v>
      </c>
      <c r="J54" s="65" t="s">
        <v>316</v>
      </c>
    </row>
    <row r="55" spans="2:10" s="10" customFormat="1" ht="258.75" customHeight="1">
      <c r="B55" s="42">
        <v>43</v>
      </c>
      <c r="C55" s="58" t="s">
        <v>160</v>
      </c>
      <c r="D55" s="40" t="s">
        <v>9</v>
      </c>
      <c r="E55" s="36">
        <v>2</v>
      </c>
      <c r="F55" s="45">
        <v>2</v>
      </c>
      <c r="G55" s="48">
        <v>450000</v>
      </c>
      <c r="H55" s="48">
        <v>450000</v>
      </c>
      <c r="I55" s="58" t="s">
        <v>223</v>
      </c>
      <c r="J55" s="65"/>
    </row>
    <row r="56" spans="2:10" s="10" customFormat="1" ht="132" customHeight="1">
      <c r="B56" s="42">
        <v>44</v>
      </c>
      <c r="C56" s="58" t="s">
        <v>160</v>
      </c>
      <c r="D56" s="40" t="s">
        <v>9</v>
      </c>
      <c r="E56" s="36">
        <v>1</v>
      </c>
      <c r="F56" s="45">
        <v>1</v>
      </c>
      <c r="G56" s="48">
        <v>350000</v>
      </c>
      <c r="H56" s="48">
        <v>350000</v>
      </c>
      <c r="I56" s="60" t="s">
        <v>229</v>
      </c>
      <c r="J56" s="65"/>
    </row>
    <row r="57" spans="2:10" s="10" customFormat="1" ht="16.5" customHeight="1">
      <c r="B57" s="42">
        <v>45</v>
      </c>
      <c r="C57" s="58" t="s">
        <v>161</v>
      </c>
      <c r="D57" s="40" t="s">
        <v>9</v>
      </c>
      <c r="E57" s="36">
        <v>3</v>
      </c>
      <c r="F57" s="45">
        <v>3</v>
      </c>
      <c r="G57" s="48">
        <v>370000</v>
      </c>
      <c r="H57" s="56">
        <v>370000</v>
      </c>
      <c r="I57" s="58" t="s">
        <v>209</v>
      </c>
      <c r="J57" s="65"/>
    </row>
    <row r="58" spans="2:10" s="10" customFormat="1" ht="24.75" customHeight="1">
      <c r="B58" s="42">
        <v>46</v>
      </c>
      <c r="C58" s="58" t="s">
        <v>161</v>
      </c>
      <c r="D58" s="40" t="s">
        <v>9</v>
      </c>
      <c r="E58" s="36">
        <v>2</v>
      </c>
      <c r="F58" s="45">
        <v>2</v>
      </c>
      <c r="G58" s="48">
        <v>550000</v>
      </c>
      <c r="H58" s="56">
        <v>550000</v>
      </c>
      <c r="I58" s="58" t="s">
        <v>218</v>
      </c>
      <c r="J58" s="65" t="s">
        <v>313</v>
      </c>
    </row>
    <row r="59" spans="2:10" s="10" customFormat="1" ht="38.25" customHeight="1">
      <c r="B59" s="42">
        <v>47</v>
      </c>
      <c r="C59" s="58" t="s">
        <v>162</v>
      </c>
      <c r="D59" s="40" t="s">
        <v>9</v>
      </c>
      <c r="E59" s="36">
        <v>3</v>
      </c>
      <c r="F59" s="45">
        <v>3</v>
      </c>
      <c r="G59" s="48">
        <v>600000</v>
      </c>
      <c r="H59" s="48">
        <v>600000</v>
      </c>
      <c r="I59" s="64" t="s">
        <v>228</v>
      </c>
      <c r="J59" s="65"/>
    </row>
    <row r="60" spans="2:10" s="10" customFormat="1" ht="409.5" customHeight="1">
      <c r="B60" s="42">
        <v>48</v>
      </c>
      <c r="C60" s="58" t="s">
        <v>163</v>
      </c>
      <c r="D60" s="40" t="s">
        <v>9</v>
      </c>
      <c r="E60" s="36">
        <v>1</v>
      </c>
      <c r="F60" s="45">
        <v>1</v>
      </c>
      <c r="G60" s="48">
        <v>1400000</v>
      </c>
      <c r="H60" s="48">
        <v>1400000</v>
      </c>
      <c r="I60" s="58" t="s">
        <v>224</v>
      </c>
      <c r="J60" s="65" t="s">
        <v>317</v>
      </c>
    </row>
    <row r="61" spans="2:10" s="10" customFormat="1" ht="159.75" customHeight="1">
      <c r="B61" s="42">
        <v>49</v>
      </c>
      <c r="C61" s="58" t="s">
        <v>164</v>
      </c>
      <c r="D61" s="40" t="s">
        <v>9</v>
      </c>
      <c r="E61" s="36">
        <v>4</v>
      </c>
      <c r="F61" s="45">
        <v>4</v>
      </c>
      <c r="G61" s="48">
        <v>1400000</v>
      </c>
      <c r="H61" s="48">
        <v>1400000</v>
      </c>
      <c r="I61" s="58" t="s">
        <v>225</v>
      </c>
      <c r="J61" s="65"/>
    </row>
    <row r="62" spans="2:10" s="10" customFormat="1" ht="153" customHeight="1">
      <c r="B62" s="42">
        <v>50</v>
      </c>
      <c r="C62" s="58" t="s">
        <v>164</v>
      </c>
      <c r="D62" s="40" t="s">
        <v>9</v>
      </c>
      <c r="E62" s="36">
        <v>2</v>
      </c>
      <c r="F62" s="45">
        <v>2</v>
      </c>
      <c r="G62" s="48">
        <v>900000</v>
      </c>
      <c r="H62" s="48">
        <v>900000</v>
      </c>
      <c r="I62" s="58" t="s">
        <v>226</v>
      </c>
      <c r="J62" s="65"/>
    </row>
    <row r="63" spans="2:10" s="10" customFormat="1" ht="171" customHeight="1">
      <c r="B63" s="42">
        <v>51</v>
      </c>
      <c r="C63" s="58" t="s">
        <v>164</v>
      </c>
      <c r="D63" s="40" t="s">
        <v>9</v>
      </c>
      <c r="E63" s="36">
        <v>1</v>
      </c>
      <c r="F63" s="45">
        <v>1</v>
      </c>
      <c r="G63" s="48">
        <v>3000000</v>
      </c>
      <c r="H63" s="48">
        <v>3000000</v>
      </c>
      <c r="I63" s="58" t="s">
        <v>230</v>
      </c>
      <c r="J63" s="65"/>
    </row>
    <row r="64" spans="2:10" s="10" customFormat="1" ht="178.5" customHeight="1">
      <c r="B64" s="42">
        <v>52</v>
      </c>
      <c r="C64" s="58" t="s">
        <v>164</v>
      </c>
      <c r="D64" s="40" t="s">
        <v>9</v>
      </c>
      <c r="E64" s="36">
        <v>1</v>
      </c>
      <c r="F64" s="45">
        <v>1</v>
      </c>
      <c r="G64" s="48">
        <v>3000000</v>
      </c>
      <c r="H64" s="48">
        <v>3000000</v>
      </c>
      <c r="I64" s="58" t="s">
        <v>231</v>
      </c>
      <c r="J64" s="65"/>
    </row>
    <row r="65" spans="2:10" s="10" customFormat="1" ht="35.25" customHeight="1">
      <c r="B65" s="42">
        <v>53</v>
      </c>
      <c r="C65" s="58" t="s">
        <v>165</v>
      </c>
      <c r="D65" s="40" t="s">
        <v>9</v>
      </c>
      <c r="E65" s="36">
        <v>1</v>
      </c>
      <c r="F65" s="45">
        <v>1</v>
      </c>
      <c r="G65" s="48">
        <v>350000</v>
      </c>
      <c r="H65" s="48">
        <v>350000</v>
      </c>
      <c r="I65" s="58" t="s">
        <v>210</v>
      </c>
      <c r="J65" s="65" t="s">
        <v>307</v>
      </c>
    </row>
    <row r="66" spans="2:10" s="10" customFormat="1" ht="61.5" customHeight="1">
      <c r="B66" s="42">
        <v>54</v>
      </c>
      <c r="C66" s="58" t="s">
        <v>166</v>
      </c>
      <c r="D66" s="40" t="s">
        <v>9</v>
      </c>
      <c r="E66" s="38">
        <v>1</v>
      </c>
      <c r="F66" s="39">
        <v>1</v>
      </c>
      <c r="G66" s="54">
        <v>57000</v>
      </c>
      <c r="H66" s="54">
        <v>57000</v>
      </c>
      <c r="I66" s="58" t="s">
        <v>211</v>
      </c>
      <c r="J66" s="65" t="s">
        <v>297</v>
      </c>
    </row>
    <row r="67" spans="2:10" s="10" customFormat="1" ht="51" customHeight="1">
      <c r="B67" s="42">
        <v>55</v>
      </c>
      <c r="C67" s="58" t="s">
        <v>167</v>
      </c>
      <c r="D67" s="40" t="s">
        <v>9</v>
      </c>
      <c r="E67" s="38">
        <v>2</v>
      </c>
      <c r="F67" s="39">
        <v>2</v>
      </c>
      <c r="G67" s="54">
        <v>210000</v>
      </c>
      <c r="H67" s="54">
        <v>210000</v>
      </c>
      <c r="I67" s="58" t="s">
        <v>212</v>
      </c>
      <c r="J67" s="65" t="s">
        <v>212</v>
      </c>
    </row>
    <row r="68" spans="2:10" s="10" customFormat="1" ht="78" customHeight="1">
      <c r="B68" s="42">
        <v>56</v>
      </c>
      <c r="C68" s="58" t="s">
        <v>165</v>
      </c>
      <c r="D68" s="40" t="s">
        <v>9</v>
      </c>
      <c r="E68" s="38">
        <v>1</v>
      </c>
      <c r="F68" s="39">
        <v>1</v>
      </c>
      <c r="G68" s="54">
        <v>410000</v>
      </c>
      <c r="H68" s="54">
        <v>410000</v>
      </c>
      <c r="I68" s="58" t="s">
        <v>227</v>
      </c>
      <c r="J68" s="65" t="s">
        <v>308</v>
      </c>
    </row>
    <row r="69" spans="2:10" s="10" customFormat="1" ht="125.25" customHeight="1">
      <c r="B69" s="42">
        <v>57</v>
      </c>
      <c r="C69" s="58" t="s">
        <v>168</v>
      </c>
      <c r="D69" s="40" t="s">
        <v>172</v>
      </c>
      <c r="E69" s="38">
        <v>1</v>
      </c>
      <c r="F69" s="39">
        <v>1</v>
      </c>
      <c r="G69" s="54">
        <v>415000</v>
      </c>
      <c r="H69" s="54">
        <v>415000</v>
      </c>
      <c r="I69" s="73" t="s">
        <v>319</v>
      </c>
      <c r="J69" s="65" t="s">
        <v>318</v>
      </c>
    </row>
    <row r="70" spans="2:10" s="10" customFormat="1" ht="228" customHeight="1">
      <c r="B70" s="42">
        <v>58</v>
      </c>
      <c r="C70" s="58" t="s">
        <v>170</v>
      </c>
      <c r="D70" s="40" t="s">
        <v>9</v>
      </c>
      <c r="E70" s="38">
        <v>4</v>
      </c>
      <c r="F70" s="39">
        <v>4</v>
      </c>
      <c r="G70" s="54">
        <v>500000</v>
      </c>
      <c r="H70" s="54">
        <v>500000</v>
      </c>
      <c r="I70" s="74" t="s">
        <v>232</v>
      </c>
      <c r="J70" s="65"/>
    </row>
    <row r="71" spans="2:10" s="10" customFormat="1" ht="277.5" customHeight="1">
      <c r="B71" s="53">
        <v>59</v>
      </c>
      <c r="C71" s="60" t="s">
        <v>169</v>
      </c>
      <c r="D71" s="75" t="s">
        <v>9</v>
      </c>
      <c r="E71" s="76">
        <v>1</v>
      </c>
      <c r="F71" s="77">
        <v>1</v>
      </c>
      <c r="G71" s="78">
        <v>8000000</v>
      </c>
      <c r="H71" s="78">
        <v>8000000</v>
      </c>
      <c r="I71" s="74" t="s">
        <v>233</v>
      </c>
      <c r="J71" s="65"/>
    </row>
    <row r="72" spans="2:10" ht="14.25" customHeight="1">
      <c r="B72" s="218"/>
      <c r="C72" s="218"/>
      <c r="D72" s="218"/>
      <c r="E72" s="218"/>
      <c r="F72" s="218"/>
      <c r="G72" s="218"/>
      <c r="H72" s="218"/>
      <c r="I72" s="218"/>
      <c r="J72" s="218"/>
    </row>
    <row r="73" spans="2:10" ht="18.75" customHeight="1">
      <c r="B73" s="109" t="s">
        <v>12</v>
      </c>
      <c r="C73" s="110"/>
      <c r="D73" s="110"/>
      <c r="E73" s="110"/>
      <c r="F73" s="111"/>
      <c r="G73" s="105" t="s">
        <v>13</v>
      </c>
      <c r="H73" s="113"/>
      <c r="I73" s="113"/>
      <c r="J73" s="163"/>
    </row>
    <row r="74" spans="2:10" ht="15" customHeight="1">
      <c r="B74" s="183"/>
      <c r="C74" s="184"/>
      <c r="D74" s="184"/>
      <c r="E74" s="184"/>
      <c r="F74" s="184"/>
      <c r="G74" s="184"/>
      <c r="H74" s="184"/>
      <c r="I74" s="184"/>
      <c r="J74" s="185"/>
    </row>
    <row r="75" spans="2:10" ht="15" customHeight="1">
      <c r="B75" s="131" t="s">
        <v>14</v>
      </c>
      <c r="C75" s="132"/>
      <c r="D75" s="132"/>
      <c r="E75" s="132"/>
      <c r="F75" s="132"/>
      <c r="G75" s="132"/>
      <c r="H75" s="132"/>
      <c r="I75" s="132"/>
      <c r="J75" s="133"/>
    </row>
    <row r="76" spans="2:10" ht="16.5" customHeight="1">
      <c r="B76" s="171" t="s">
        <v>15</v>
      </c>
      <c r="C76" s="171"/>
      <c r="D76" s="171" t="s">
        <v>16</v>
      </c>
      <c r="E76" s="171"/>
      <c r="F76" s="28" t="s">
        <v>17</v>
      </c>
      <c r="G76" s="28" t="s">
        <v>18</v>
      </c>
      <c r="H76" s="12" t="s">
        <v>19</v>
      </c>
      <c r="I76" s="202" t="s">
        <v>20</v>
      </c>
      <c r="J76" s="203"/>
    </row>
    <row r="77" spans="2:10" ht="16.5" customHeight="1">
      <c r="B77" s="210" t="s">
        <v>108</v>
      </c>
      <c r="C77" s="211"/>
      <c r="D77" s="210" t="s">
        <v>79</v>
      </c>
      <c r="E77" s="211"/>
      <c r="F77" s="29" t="s">
        <v>79</v>
      </c>
      <c r="G77" s="29" t="s">
        <v>120</v>
      </c>
      <c r="H77" s="15"/>
      <c r="I77" s="204" t="s">
        <v>80</v>
      </c>
      <c r="J77" s="205"/>
    </row>
    <row r="78" spans="2:10" ht="16.5" customHeight="1">
      <c r="B78" s="210" t="s">
        <v>108</v>
      </c>
      <c r="C78" s="211"/>
      <c r="D78" s="210" t="s">
        <v>79</v>
      </c>
      <c r="E78" s="211"/>
      <c r="F78" s="29" t="s">
        <v>79</v>
      </c>
      <c r="G78" s="29" t="s">
        <v>121</v>
      </c>
      <c r="H78" s="15"/>
      <c r="I78" s="204" t="s">
        <v>80</v>
      </c>
      <c r="J78" s="205"/>
    </row>
    <row r="79" spans="2:10" ht="15" customHeight="1">
      <c r="B79" s="183"/>
      <c r="C79" s="184"/>
      <c r="D79" s="184"/>
      <c r="E79" s="184"/>
      <c r="F79" s="184"/>
      <c r="G79" s="184"/>
      <c r="H79" s="184"/>
      <c r="I79" s="184"/>
      <c r="J79" s="185"/>
    </row>
    <row r="80" spans="2:10" ht="15" customHeight="1">
      <c r="B80" s="209" t="s">
        <v>21</v>
      </c>
      <c r="C80" s="209"/>
      <c r="D80" s="209"/>
      <c r="E80" s="209"/>
      <c r="F80" s="209"/>
      <c r="G80" s="206" t="s">
        <v>234</v>
      </c>
      <c r="H80" s="207"/>
      <c r="I80" s="207"/>
      <c r="J80" s="208"/>
    </row>
    <row r="81" spans="2:10" ht="15" customHeight="1">
      <c r="B81" s="194" t="s">
        <v>96</v>
      </c>
      <c r="C81" s="158"/>
      <c r="D81" s="158"/>
      <c r="E81" s="158"/>
      <c r="F81" s="158"/>
      <c r="G81" s="186">
        <v>1</v>
      </c>
      <c r="H81" s="187"/>
      <c r="I81" s="187"/>
      <c r="J81" s="188"/>
    </row>
    <row r="82" spans="2:10" ht="15" customHeight="1">
      <c r="B82" s="199"/>
      <c r="C82" s="200"/>
      <c r="D82" s="200"/>
      <c r="E82" s="200"/>
      <c r="F82" s="200"/>
      <c r="G82" s="186" t="s">
        <v>22</v>
      </c>
      <c r="H82" s="187"/>
      <c r="I82" s="187"/>
      <c r="J82" s="188"/>
    </row>
    <row r="83" spans="2:10" ht="24" customHeight="1">
      <c r="B83" s="194" t="s">
        <v>25</v>
      </c>
      <c r="C83" s="158"/>
      <c r="D83" s="158"/>
      <c r="E83" s="158"/>
      <c r="F83" s="195"/>
      <c r="G83" s="23"/>
      <c r="H83" s="6" t="s">
        <v>23</v>
      </c>
      <c r="I83" s="189" t="s">
        <v>24</v>
      </c>
      <c r="J83" s="190"/>
    </row>
    <row r="84" spans="2:10" ht="15" customHeight="1">
      <c r="B84" s="196"/>
      <c r="C84" s="197"/>
      <c r="D84" s="197"/>
      <c r="E84" s="197"/>
      <c r="F84" s="198"/>
      <c r="G84" s="22">
        <v>1</v>
      </c>
      <c r="H84" s="14"/>
      <c r="I84" s="191"/>
      <c r="J84" s="192"/>
    </row>
    <row r="85" spans="2:10" ht="15" customHeight="1">
      <c r="B85" s="199"/>
      <c r="C85" s="200"/>
      <c r="D85" s="200"/>
      <c r="E85" s="200"/>
      <c r="F85" s="201"/>
      <c r="G85" s="22" t="s">
        <v>22</v>
      </c>
      <c r="H85" s="14"/>
      <c r="I85" s="191"/>
      <c r="J85" s="192"/>
    </row>
    <row r="86" spans="2:10" ht="15" customHeight="1">
      <c r="B86" s="155"/>
      <c r="C86" s="228"/>
      <c r="D86" s="228"/>
      <c r="E86" s="228"/>
      <c r="F86" s="156"/>
      <c r="G86" s="30"/>
      <c r="H86" s="2"/>
      <c r="I86" s="212"/>
      <c r="J86" s="213"/>
    </row>
    <row r="87" spans="2:10" ht="15" customHeight="1">
      <c r="B87" s="183"/>
      <c r="C87" s="184"/>
      <c r="D87" s="184"/>
      <c r="E87" s="184"/>
      <c r="F87" s="184"/>
      <c r="G87" s="184"/>
      <c r="H87" s="184"/>
      <c r="I87" s="184"/>
      <c r="J87" s="185"/>
    </row>
    <row r="88" spans="2:10" ht="15" customHeight="1">
      <c r="B88" s="193" t="s">
        <v>26</v>
      </c>
      <c r="C88" s="230" t="s">
        <v>27</v>
      </c>
      <c r="D88" s="231"/>
      <c r="E88" s="234" t="s">
        <v>28</v>
      </c>
      <c r="F88" s="234"/>
      <c r="G88" s="234"/>
      <c r="H88" s="234"/>
      <c r="I88" s="234"/>
      <c r="J88" s="234"/>
    </row>
    <row r="89" spans="2:10" ht="12.75" customHeight="1">
      <c r="B89" s="193"/>
      <c r="C89" s="232"/>
      <c r="D89" s="233"/>
      <c r="E89" s="235" t="s">
        <v>29</v>
      </c>
      <c r="F89" s="236"/>
      <c r="G89" s="236"/>
      <c r="H89" s="236"/>
      <c r="I89" s="236"/>
      <c r="J89" s="237"/>
    </row>
    <row r="90" spans="2:10" ht="16.5" customHeight="1">
      <c r="B90" s="193"/>
      <c r="C90" s="232"/>
      <c r="D90" s="233"/>
      <c r="E90" s="225" t="s">
        <v>30</v>
      </c>
      <c r="F90" s="225"/>
      <c r="G90" s="224" t="s">
        <v>31</v>
      </c>
      <c r="H90" s="224"/>
      <c r="I90" s="214" t="s">
        <v>32</v>
      </c>
      <c r="J90" s="214"/>
    </row>
    <row r="91" spans="2:10" ht="31.5" customHeight="1">
      <c r="B91" s="193"/>
      <c r="C91" s="232"/>
      <c r="D91" s="233"/>
      <c r="E91" s="79" t="s">
        <v>109</v>
      </c>
      <c r="F91" s="80" t="s">
        <v>0</v>
      </c>
      <c r="G91" s="31" t="s">
        <v>109</v>
      </c>
      <c r="H91" s="32" t="s">
        <v>0</v>
      </c>
      <c r="I91" s="11" t="s">
        <v>109</v>
      </c>
      <c r="J91" s="8" t="s">
        <v>0</v>
      </c>
    </row>
    <row r="92" spans="2:10" ht="15.75" customHeight="1">
      <c r="B92" s="141" t="s">
        <v>33</v>
      </c>
      <c r="C92" s="226" t="s">
        <v>235</v>
      </c>
      <c r="D92" s="227"/>
      <c r="E92" s="100">
        <v>2339000</v>
      </c>
      <c r="F92" s="100">
        <v>2339000</v>
      </c>
      <c r="G92" s="52">
        <f>SUM(I92-E92)</f>
        <v>467800</v>
      </c>
      <c r="H92" s="52">
        <f>SUM(J92-F92)</f>
        <v>467800</v>
      </c>
      <c r="I92" s="81">
        <f>E92*12/10</f>
        <v>2806800</v>
      </c>
      <c r="J92" s="81">
        <f>F92*12/10</f>
        <v>2806800</v>
      </c>
    </row>
    <row r="93" spans="2:10" ht="15.75" customHeight="1">
      <c r="B93" s="143"/>
      <c r="C93" s="226" t="s">
        <v>236</v>
      </c>
      <c r="D93" s="227"/>
      <c r="E93" s="100">
        <v>1825000</v>
      </c>
      <c r="F93" s="100">
        <v>1825000</v>
      </c>
      <c r="G93" s="52">
        <f t="shared" ref="G93:G156" si="0">SUM(I93-E93)</f>
        <v>365000</v>
      </c>
      <c r="H93" s="52">
        <f t="shared" ref="H93:H156" si="1">SUM(J93-F93)</f>
        <v>365000</v>
      </c>
      <c r="I93" s="81">
        <f t="shared" ref="I93:I156" si="2">E93*12/10</f>
        <v>2190000</v>
      </c>
      <c r="J93" s="81">
        <f t="shared" ref="J93:J156" si="3">F93*12/10</f>
        <v>2190000</v>
      </c>
    </row>
    <row r="94" spans="2:10" ht="15.75" customHeight="1">
      <c r="B94" s="143"/>
      <c r="C94" s="226" t="s">
        <v>237</v>
      </c>
      <c r="D94" s="227"/>
      <c r="E94" s="100">
        <v>1750000</v>
      </c>
      <c r="F94" s="100">
        <v>1750000</v>
      </c>
      <c r="G94" s="52">
        <f t="shared" si="0"/>
        <v>350000</v>
      </c>
      <c r="H94" s="52">
        <f t="shared" si="1"/>
        <v>350000</v>
      </c>
      <c r="I94" s="81">
        <f t="shared" si="2"/>
        <v>2100000</v>
      </c>
      <c r="J94" s="81">
        <f t="shared" si="3"/>
        <v>2100000</v>
      </c>
    </row>
    <row r="95" spans="2:10" ht="15" customHeight="1">
      <c r="B95" s="143"/>
      <c r="C95" s="226" t="s">
        <v>238</v>
      </c>
      <c r="D95" s="227"/>
      <c r="E95" s="100">
        <v>1767675</v>
      </c>
      <c r="F95" s="100">
        <v>1767675</v>
      </c>
      <c r="G95" s="52">
        <f t="shared" si="0"/>
        <v>353535</v>
      </c>
      <c r="H95" s="52">
        <f t="shared" si="1"/>
        <v>353535</v>
      </c>
      <c r="I95" s="81">
        <f t="shared" si="2"/>
        <v>2121210</v>
      </c>
      <c r="J95" s="81">
        <f t="shared" si="3"/>
        <v>2121210</v>
      </c>
    </row>
    <row r="96" spans="2:10" ht="15" customHeight="1">
      <c r="B96" s="143"/>
      <c r="C96" s="226" t="s">
        <v>239</v>
      </c>
      <c r="D96" s="227"/>
      <c r="E96" s="100">
        <v>2595000</v>
      </c>
      <c r="F96" s="100">
        <v>2595000</v>
      </c>
      <c r="G96" s="52">
        <f t="shared" si="0"/>
        <v>519000</v>
      </c>
      <c r="H96" s="52">
        <f t="shared" si="1"/>
        <v>519000</v>
      </c>
      <c r="I96" s="81">
        <f t="shared" si="2"/>
        <v>3114000</v>
      </c>
      <c r="J96" s="81">
        <f t="shared" si="3"/>
        <v>3114000</v>
      </c>
    </row>
    <row r="97" spans="2:10" ht="15" customHeight="1">
      <c r="B97" s="143"/>
      <c r="C97" s="229" t="s">
        <v>240</v>
      </c>
      <c r="D97" s="227"/>
      <c r="E97" s="100">
        <v>4590833.3</v>
      </c>
      <c r="F97" s="100">
        <v>4590833.3</v>
      </c>
      <c r="G97" s="52">
        <f t="shared" si="0"/>
        <v>918166.65999999922</v>
      </c>
      <c r="H97" s="52">
        <f t="shared" si="1"/>
        <v>918166.65999999922</v>
      </c>
      <c r="I97" s="81">
        <f t="shared" si="2"/>
        <v>5508999.959999999</v>
      </c>
      <c r="J97" s="81">
        <f t="shared" si="3"/>
        <v>5508999.959999999</v>
      </c>
    </row>
    <row r="98" spans="2:10" ht="15" customHeight="1">
      <c r="B98" s="141" t="s">
        <v>34</v>
      </c>
      <c r="C98" s="105" t="s">
        <v>235</v>
      </c>
      <c r="D98" s="113"/>
      <c r="E98" s="100">
        <v>1886500</v>
      </c>
      <c r="F98" s="100">
        <v>1886500</v>
      </c>
      <c r="G98" s="52">
        <f t="shared" si="0"/>
        <v>377300</v>
      </c>
      <c r="H98" s="52">
        <f t="shared" si="1"/>
        <v>377300</v>
      </c>
      <c r="I98" s="81">
        <f t="shared" si="2"/>
        <v>2263800</v>
      </c>
      <c r="J98" s="81">
        <f t="shared" si="3"/>
        <v>2263800</v>
      </c>
    </row>
    <row r="99" spans="2:10" ht="15" customHeight="1">
      <c r="B99" s="143"/>
      <c r="C99" s="105" t="s">
        <v>237</v>
      </c>
      <c r="D99" s="113"/>
      <c r="E99" s="100">
        <v>1083166.6599999999</v>
      </c>
      <c r="F99" s="100">
        <v>1083166.6599999999</v>
      </c>
      <c r="G99" s="52">
        <f t="shared" si="0"/>
        <v>216633.33199999994</v>
      </c>
      <c r="H99" s="52">
        <f t="shared" si="1"/>
        <v>216633.33199999994</v>
      </c>
      <c r="I99" s="81">
        <f t="shared" si="2"/>
        <v>1299799.9919999999</v>
      </c>
      <c r="J99" s="81">
        <f t="shared" si="3"/>
        <v>1299799.9919999999</v>
      </c>
    </row>
    <row r="100" spans="2:10" ht="15" customHeight="1">
      <c r="B100" s="143"/>
      <c r="C100" s="105" t="s">
        <v>238</v>
      </c>
      <c r="D100" s="113"/>
      <c r="E100" s="100">
        <v>1552100</v>
      </c>
      <c r="F100" s="100">
        <v>1552100</v>
      </c>
      <c r="G100" s="52">
        <f t="shared" si="0"/>
        <v>310420</v>
      </c>
      <c r="H100" s="52">
        <f t="shared" si="1"/>
        <v>310420</v>
      </c>
      <c r="I100" s="81">
        <f t="shared" si="2"/>
        <v>1862520</v>
      </c>
      <c r="J100" s="81">
        <f t="shared" si="3"/>
        <v>1862520</v>
      </c>
    </row>
    <row r="101" spans="2:10" ht="15" customHeight="1">
      <c r="B101" s="143"/>
      <c r="C101" s="105" t="s">
        <v>240</v>
      </c>
      <c r="D101" s="113"/>
      <c r="E101" s="100">
        <v>809166.66</v>
      </c>
      <c r="F101" s="100">
        <v>809166.66</v>
      </c>
      <c r="G101" s="52">
        <f t="shared" si="0"/>
        <v>161833.33199999994</v>
      </c>
      <c r="H101" s="52">
        <f t="shared" si="1"/>
        <v>161833.33199999994</v>
      </c>
      <c r="I101" s="81">
        <f t="shared" si="2"/>
        <v>970999.99199999997</v>
      </c>
      <c r="J101" s="81">
        <f t="shared" si="3"/>
        <v>970999.99199999997</v>
      </c>
    </row>
    <row r="102" spans="2:10" ht="15.75" customHeight="1">
      <c r="B102" s="143"/>
      <c r="C102" s="105" t="s">
        <v>241</v>
      </c>
      <c r="D102" s="113"/>
      <c r="E102" s="100">
        <v>910000</v>
      </c>
      <c r="F102" s="100">
        <v>910000</v>
      </c>
      <c r="G102" s="52">
        <f t="shared" si="0"/>
        <v>182000</v>
      </c>
      <c r="H102" s="52">
        <f t="shared" si="1"/>
        <v>182000</v>
      </c>
      <c r="I102" s="81">
        <f t="shared" si="2"/>
        <v>1092000</v>
      </c>
      <c r="J102" s="81">
        <f t="shared" si="3"/>
        <v>1092000</v>
      </c>
    </row>
    <row r="103" spans="2:10" ht="15.75" customHeight="1">
      <c r="B103" s="141" t="s">
        <v>35</v>
      </c>
      <c r="C103" s="105" t="s">
        <v>242</v>
      </c>
      <c r="D103" s="113"/>
      <c r="E103" s="100">
        <v>10650000.27</v>
      </c>
      <c r="F103" s="100">
        <v>10650000.27</v>
      </c>
      <c r="G103" s="52">
        <f t="shared" si="0"/>
        <v>2130000.0539999995</v>
      </c>
      <c r="H103" s="52">
        <f t="shared" si="1"/>
        <v>2130000.0539999995</v>
      </c>
      <c r="I103" s="81">
        <f t="shared" si="2"/>
        <v>12780000.323999999</v>
      </c>
      <c r="J103" s="81">
        <f t="shared" si="3"/>
        <v>12780000.323999999</v>
      </c>
    </row>
    <row r="104" spans="2:10" ht="15.75" customHeight="1">
      <c r="B104" s="143"/>
      <c r="C104" s="105" t="s">
        <v>235</v>
      </c>
      <c r="D104" s="113"/>
      <c r="E104" s="100">
        <v>12183750</v>
      </c>
      <c r="F104" s="100">
        <v>12183750</v>
      </c>
      <c r="G104" s="52">
        <f t="shared" si="0"/>
        <v>2436750</v>
      </c>
      <c r="H104" s="52">
        <f t="shared" si="1"/>
        <v>2436750</v>
      </c>
      <c r="I104" s="81">
        <f t="shared" si="2"/>
        <v>14620500</v>
      </c>
      <c r="J104" s="81">
        <f t="shared" si="3"/>
        <v>14620500</v>
      </c>
    </row>
    <row r="105" spans="2:10" ht="15.75" customHeight="1">
      <c r="B105" s="143"/>
      <c r="C105" s="105" t="s">
        <v>236</v>
      </c>
      <c r="D105" s="113"/>
      <c r="E105" s="100">
        <v>9690000</v>
      </c>
      <c r="F105" s="100">
        <v>9690000</v>
      </c>
      <c r="G105" s="52">
        <f t="shared" si="0"/>
        <v>1938000</v>
      </c>
      <c r="H105" s="52">
        <f t="shared" si="1"/>
        <v>1938000</v>
      </c>
      <c r="I105" s="81">
        <f t="shared" si="2"/>
        <v>11628000</v>
      </c>
      <c r="J105" s="81">
        <f t="shared" si="3"/>
        <v>11628000</v>
      </c>
    </row>
    <row r="106" spans="2:10" ht="15.75" customHeight="1">
      <c r="B106" s="143"/>
      <c r="C106" s="105" t="s">
        <v>237</v>
      </c>
      <c r="D106" s="113"/>
      <c r="E106" s="100">
        <v>12760875</v>
      </c>
      <c r="F106" s="100">
        <v>12760875</v>
      </c>
      <c r="G106" s="52">
        <f t="shared" si="0"/>
        <v>2552175</v>
      </c>
      <c r="H106" s="52">
        <f t="shared" si="1"/>
        <v>2552175</v>
      </c>
      <c r="I106" s="81">
        <f t="shared" si="2"/>
        <v>15313050</v>
      </c>
      <c r="J106" s="81">
        <f t="shared" si="3"/>
        <v>15313050</v>
      </c>
    </row>
    <row r="107" spans="2:10" ht="15.75" customHeight="1">
      <c r="B107" s="143"/>
      <c r="C107" s="105" t="s">
        <v>243</v>
      </c>
      <c r="D107" s="113"/>
      <c r="E107" s="100">
        <v>10659000</v>
      </c>
      <c r="F107" s="100">
        <v>10659000</v>
      </c>
      <c r="G107" s="52">
        <f t="shared" si="0"/>
        <v>2131800</v>
      </c>
      <c r="H107" s="52">
        <f t="shared" si="1"/>
        <v>2131800</v>
      </c>
      <c r="I107" s="81">
        <f t="shared" si="2"/>
        <v>12790800</v>
      </c>
      <c r="J107" s="81">
        <f t="shared" si="3"/>
        <v>12790800</v>
      </c>
    </row>
    <row r="108" spans="2:10" ht="15.75" customHeight="1">
      <c r="B108" s="143"/>
      <c r="C108" s="105" t="s">
        <v>239</v>
      </c>
      <c r="D108" s="113"/>
      <c r="E108" s="100">
        <v>9889500</v>
      </c>
      <c r="F108" s="100">
        <v>9889500</v>
      </c>
      <c r="G108" s="52">
        <f t="shared" si="0"/>
        <v>1977900</v>
      </c>
      <c r="H108" s="52">
        <f t="shared" si="1"/>
        <v>1977900</v>
      </c>
      <c r="I108" s="81">
        <f t="shared" si="2"/>
        <v>11867400</v>
      </c>
      <c r="J108" s="81">
        <f t="shared" si="3"/>
        <v>11867400</v>
      </c>
    </row>
    <row r="109" spans="2:10" ht="15.75" customHeight="1">
      <c r="B109" s="143"/>
      <c r="C109" s="105" t="s">
        <v>240</v>
      </c>
      <c r="D109" s="113"/>
      <c r="E109" s="100">
        <v>10302750</v>
      </c>
      <c r="F109" s="100">
        <v>10302750</v>
      </c>
      <c r="G109" s="52">
        <f t="shared" si="0"/>
        <v>2060550</v>
      </c>
      <c r="H109" s="52">
        <f t="shared" si="1"/>
        <v>2060550</v>
      </c>
      <c r="I109" s="81">
        <f t="shared" si="2"/>
        <v>12363300</v>
      </c>
      <c r="J109" s="81">
        <f t="shared" si="3"/>
        <v>12363300</v>
      </c>
    </row>
    <row r="110" spans="2:10" ht="15.75" customHeight="1">
      <c r="B110" s="141" t="s">
        <v>36</v>
      </c>
      <c r="C110" s="105" t="s">
        <v>236</v>
      </c>
      <c r="D110" s="113"/>
      <c r="E110" s="100">
        <v>425000</v>
      </c>
      <c r="F110" s="100">
        <v>425000</v>
      </c>
      <c r="G110" s="52">
        <f t="shared" si="0"/>
        <v>85000</v>
      </c>
      <c r="H110" s="52">
        <f t="shared" si="1"/>
        <v>85000</v>
      </c>
      <c r="I110" s="81">
        <f t="shared" si="2"/>
        <v>510000</v>
      </c>
      <c r="J110" s="81">
        <f t="shared" si="3"/>
        <v>510000</v>
      </c>
    </row>
    <row r="111" spans="2:10" ht="15.75" customHeight="1">
      <c r="B111" s="143"/>
      <c r="C111" s="105" t="s">
        <v>237</v>
      </c>
      <c r="D111" s="113"/>
      <c r="E111" s="100">
        <v>591666.6</v>
      </c>
      <c r="F111" s="100">
        <v>591666.6</v>
      </c>
      <c r="G111" s="52">
        <f t="shared" si="0"/>
        <v>118333.31999999995</v>
      </c>
      <c r="H111" s="52">
        <f t="shared" si="1"/>
        <v>118333.31999999995</v>
      </c>
      <c r="I111" s="81">
        <f t="shared" si="2"/>
        <v>709999.91999999993</v>
      </c>
      <c r="J111" s="81">
        <f t="shared" si="3"/>
        <v>709999.91999999993</v>
      </c>
    </row>
    <row r="112" spans="2:10" ht="15.75" customHeight="1">
      <c r="B112" s="143"/>
      <c r="C112" s="105" t="s">
        <v>240</v>
      </c>
      <c r="D112" s="113"/>
      <c r="E112" s="100">
        <v>1873333.4</v>
      </c>
      <c r="F112" s="100">
        <v>1873333.4</v>
      </c>
      <c r="G112" s="52">
        <f t="shared" si="0"/>
        <v>374666.6799999997</v>
      </c>
      <c r="H112" s="52">
        <f t="shared" si="1"/>
        <v>374666.6799999997</v>
      </c>
      <c r="I112" s="81">
        <f t="shared" si="2"/>
        <v>2248000.0799999996</v>
      </c>
      <c r="J112" s="81">
        <f t="shared" si="3"/>
        <v>2248000.0799999996</v>
      </c>
    </row>
    <row r="113" spans="2:10" ht="13.5" customHeight="1">
      <c r="B113" s="141" t="s">
        <v>37</v>
      </c>
      <c r="C113" s="105" t="s">
        <v>236</v>
      </c>
      <c r="D113" s="113"/>
      <c r="E113" s="100">
        <v>750000</v>
      </c>
      <c r="F113" s="100">
        <v>750000</v>
      </c>
      <c r="G113" s="52">
        <f t="shared" si="0"/>
        <v>150000</v>
      </c>
      <c r="H113" s="52">
        <f t="shared" si="1"/>
        <v>150000</v>
      </c>
      <c r="I113" s="81">
        <f t="shared" si="2"/>
        <v>900000</v>
      </c>
      <c r="J113" s="81">
        <f t="shared" si="3"/>
        <v>900000</v>
      </c>
    </row>
    <row r="114" spans="2:10" ht="13.5" customHeight="1">
      <c r="B114" s="143"/>
      <c r="C114" s="105" t="s">
        <v>237</v>
      </c>
      <c r="D114" s="113"/>
      <c r="E114" s="100">
        <v>39500</v>
      </c>
      <c r="F114" s="100">
        <v>39500</v>
      </c>
      <c r="G114" s="52">
        <f t="shared" si="0"/>
        <v>7900</v>
      </c>
      <c r="H114" s="52">
        <f t="shared" si="1"/>
        <v>7900</v>
      </c>
      <c r="I114" s="81">
        <f t="shared" si="2"/>
        <v>47400</v>
      </c>
      <c r="J114" s="81">
        <f t="shared" si="3"/>
        <v>47400</v>
      </c>
    </row>
    <row r="115" spans="2:10" ht="13.5" customHeight="1">
      <c r="B115" s="143"/>
      <c r="C115" s="105" t="s">
        <v>238</v>
      </c>
      <c r="D115" s="113"/>
      <c r="E115" s="100">
        <v>720000</v>
      </c>
      <c r="F115" s="100">
        <v>720000</v>
      </c>
      <c r="G115" s="52">
        <f t="shared" si="0"/>
        <v>144000</v>
      </c>
      <c r="H115" s="52">
        <f t="shared" si="1"/>
        <v>144000</v>
      </c>
      <c r="I115" s="81">
        <f t="shared" si="2"/>
        <v>864000</v>
      </c>
      <c r="J115" s="81">
        <f t="shared" si="3"/>
        <v>864000</v>
      </c>
    </row>
    <row r="116" spans="2:10" ht="13.5" customHeight="1">
      <c r="B116" s="143"/>
      <c r="C116" s="105" t="s">
        <v>240</v>
      </c>
      <c r="D116" s="113"/>
      <c r="E116" s="100">
        <v>721500</v>
      </c>
      <c r="F116" s="100">
        <v>721500</v>
      </c>
      <c r="G116" s="52">
        <f t="shared" si="0"/>
        <v>144300</v>
      </c>
      <c r="H116" s="52">
        <f t="shared" si="1"/>
        <v>144300</v>
      </c>
      <c r="I116" s="81">
        <f t="shared" si="2"/>
        <v>865800</v>
      </c>
      <c r="J116" s="81">
        <f t="shared" si="3"/>
        <v>865800</v>
      </c>
    </row>
    <row r="117" spans="2:10" ht="17.25" customHeight="1">
      <c r="B117" s="150" t="s">
        <v>38</v>
      </c>
      <c r="C117" s="105" t="s">
        <v>238</v>
      </c>
      <c r="D117" s="113"/>
      <c r="E117" s="100">
        <v>1176000</v>
      </c>
      <c r="F117" s="100">
        <v>1176000</v>
      </c>
      <c r="G117" s="52">
        <f t="shared" si="0"/>
        <v>235200</v>
      </c>
      <c r="H117" s="52">
        <f t="shared" si="1"/>
        <v>235200</v>
      </c>
      <c r="I117" s="81">
        <f t="shared" si="2"/>
        <v>1411200</v>
      </c>
      <c r="J117" s="81">
        <f t="shared" si="3"/>
        <v>1411200</v>
      </c>
    </row>
    <row r="118" spans="2:10" ht="17.25" customHeight="1">
      <c r="B118" s="150"/>
      <c r="C118" s="105" t="s">
        <v>240</v>
      </c>
      <c r="D118" s="113"/>
      <c r="E118" s="100">
        <v>1155000</v>
      </c>
      <c r="F118" s="100">
        <v>1155000</v>
      </c>
      <c r="G118" s="52">
        <f t="shared" si="0"/>
        <v>231000</v>
      </c>
      <c r="H118" s="52">
        <f t="shared" si="1"/>
        <v>231000</v>
      </c>
      <c r="I118" s="81">
        <f t="shared" si="2"/>
        <v>1386000</v>
      </c>
      <c r="J118" s="81">
        <f t="shared" si="3"/>
        <v>1386000</v>
      </c>
    </row>
    <row r="119" spans="2:10" ht="17.25" customHeight="1">
      <c r="B119" s="143" t="s">
        <v>39</v>
      </c>
      <c r="C119" s="105" t="s">
        <v>237</v>
      </c>
      <c r="D119" s="113"/>
      <c r="E119" s="100">
        <v>870000</v>
      </c>
      <c r="F119" s="100">
        <v>870000</v>
      </c>
      <c r="G119" s="52">
        <f t="shared" si="0"/>
        <v>174000</v>
      </c>
      <c r="H119" s="52">
        <f t="shared" si="1"/>
        <v>174000</v>
      </c>
      <c r="I119" s="81">
        <f t="shared" si="2"/>
        <v>1044000</v>
      </c>
      <c r="J119" s="81">
        <f t="shared" si="3"/>
        <v>1044000</v>
      </c>
    </row>
    <row r="120" spans="2:10" ht="17.25" customHeight="1">
      <c r="B120" s="143"/>
      <c r="C120" s="117" t="s">
        <v>240</v>
      </c>
      <c r="D120" s="113"/>
      <c r="E120" s="100">
        <v>2090000.04</v>
      </c>
      <c r="F120" s="100">
        <v>2090000.04</v>
      </c>
      <c r="G120" s="52">
        <f t="shared" si="0"/>
        <v>418000.00799999991</v>
      </c>
      <c r="H120" s="52">
        <f t="shared" si="1"/>
        <v>418000.00799999991</v>
      </c>
      <c r="I120" s="81">
        <f t="shared" si="2"/>
        <v>2508000.048</v>
      </c>
      <c r="J120" s="81">
        <f t="shared" si="3"/>
        <v>2508000.048</v>
      </c>
    </row>
    <row r="121" spans="2:10" ht="13.5" customHeight="1">
      <c r="B121" s="150" t="s">
        <v>40</v>
      </c>
      <c r="C121" s="104" t="s">
        <v>242</v>
      </c>
      <c r="D121" s="105"/>
      <c r="E121" s="100">
        <v>1073999.82</v>
      </c>
      <c r="F121" s="100">
        <v>1073999.82</v>
      </c>
      <c r="G121" s="52">
        <f t="shared" si="0"/>
        <v>214799.96399999992</v>
      </c>
      <c r="H121" s="52">
        <f t="shared" si="1"/>
        <v>214799.96399999992</v>
      </c>
      <c r="I121" s="81">
        <f t="shared" si="2"/>
        <v>1288799.784</v>
      </c>
      <c r="J121" s="81">
        <f t="shared" si="3"/>
        <v>1288799.784</v>
      </c>
    </row>
    <row r="122" spans="2:10" ht="13.5" customHeight="1">
      <c r="B122" s="150"/>
      <c r="C122" s="104" t="s">
        <v>235</v>
      </c>
      <c r="D122" s="105"/>
      <c r="E122" s="100">
        <v>1470600</v>
      </c>
      <c r="F122" s="100">
        <v>1470600</v>
      </c>
      <c r="G122" s="52">
        <f t="shared" si="0"/>
        <v>294120</v>
      </c>
      <c r="H122" s="52">
        <f t="shared" si="1"/>
        <v>294120</v>
      </c>
      <c r="I122" s="81">
        <f t="shared" si="2"/>
        <v>1764720</v>
      </c>
      <c r="J122" s="81">
        <f t="shared" si="3"/>
        <v>1764720</v>
      </c>
    </row>
    <row r="123" spans="2:10" ht="13.5" customHeight="1">
      <c r="B123" s="150"/>
      <c r="C123" s="104" t="s">
        <v>236</v>
      </c>
      <c r="D123" s="105"/>
      <c r="E123" s="100">
        <v>1118000</v>
      </c>
      <c r="F123" s="100">
        <v>1118000</v>
      </c>
      <c r="G123" s="52">
        <f t="shared" si="0"/>
        <v>223600</v>
      </c>
      <c r="H123" s="52">
        <f t="shared" si="1"/>
        <v>223600</v>
      </c>
      <c r="I123" s="81">
        <f t="shared" si="2"/>
        <v>1341600</v>
      </c>
      <c r="J123" s="81">
        <f t="shared" si="3"/>
        <v>1341600</v>
      </c>
    </row>
    <row r="124" spans="2:10" ht="17.25" customHeight="1">
      <c r="B124" s="150"/>
      <c r="C124" s="104" t="s">
        <v>243</v>
      </c>
      <c r="D124" s="105"/>
      <c r="E124" s="100">
        <v>1684166.81</v>
      </c>
      <c r="F124" s="100">
        <v>1684166.81</v>
      </c>
      <c r="G124" s="52">
        <f t="shared" si="0"/>
        <v>336833.36199999973</v>
      </c>
      <c r="H124" s="52">
        <f t="shared" si="1"/>
        <v>336833.36199999973</v>
      </c>
      <c r="I124" s="81">
        <f t="shared" si="2"/>
        <v>2021000.1719999998</v>
      </c>
      <c r="J124" s="81">
        <f t="shared" si="3"/>
        <v>2021000.1719999998</v>
      </c>
    </row>
    <row r="125" spans="2:10" ht="17.25" customHeight="1">
      <c r="B125" s="150"/>
      <c r="C125" s="104" t="s">
        <v>239</v>
      </c>
      <c r="D125" s="105"/>
      <c r="E125" s="100">
        <v>989000</v>
      </c>
      <c r="F125" s="100">
        <v>989000</v>
      </c>
      <c r="G125" s="52">
        <f t="shared" si="0"/>
        <v>197800</v>
      </c>
      <c r="H125" s="52">
        <f t="shared" si="1"/>
        <v>197800</v>
      </c>
      <c r="I125" s="81">
        <f t="shared" si="2"/>
        <v>1186800</v>
      </c>
      <c r="J125" s="81">
        <f t="shared" si="3"/>
        <v>1186800</v>
      </c>
    </row>
    <row r="126" spans="2:10" ht="17.25" customHeight="1">
      <c r="B126" s="150"/>
      <c r="C126" s="104" t="s">
        <v>240</v>
      </c>
      <c r="D126" s="105"/>
      <c r="E126" s="100">
        <v>1071416.81</v>
      </c>
      <c r="F126" s="100">
        <v>1071416.81</v>
      </c>
      <c r="G126" s="52">
        <f t="shared" si="0"/>
        <v>214283.36199999996</v>
      </c>
      <c r="H126" s="52">
        <f t="shared" si="1"/>
        <v>214283.36199999996</v>
      </c>
      <c r="I126" s="81">
        <f t="shared" si="2"/>
        <v>1285700.172</v>
      </c>
      <c r="J126" s="81">
        <f t="shared" si="3"/>
        <v>1285700.172</v>
      </c>
    </row>
    <row r="127" spans="2:10" ht="44.25" customHeight="1">
      <c r="B127" s="86" t="s">
        <v>41</v>
      </c>
      <c r="C127" s="104" t="s">
        <v>240</v>
      </c>
      <c r="D127" s="105"/>
      <c r="E127" s="100">
        <v>750000</v>
      </c>
      <c r="F127" s="100">
        <v>750000</v>
      </c>
      <c r="G127" s="52">
        <f t="shared" si="0"/>
        <v>150000</v>
      </c>
      <c r="H127" s="52">
        <f t="shared" si="1"/>
        <v>150000</v>
      </c>
      <c r="I127" s="81">
        <f t="shared" si="2"/>
        <v>900000</v>
      </c>
      <c r="J127" s="81">
        <f t="shared" si="3"/>
        <v>900000</v>
      </c>
    </row>
    <row r="128" spans="2:10" ht="15.75" customHeight="1">
      <c r="B128" s="141" t="s">
        <v>42</v>
      </c>
      <c r="C128" s="104" t="s">
        <v>235</v>
      </c>
      <c r="D128" s="105"/>
      <c r="E128" s="100">
        <v>2979375</v>
      </c>
      <c r="F128" s="100">
        <v>2979375</v>
      </c>
      <c r="G128" s="52">
        <f t="shared" si="0"/>
        <v>595875</v>
      </c>
      <c r="H128" s="52">
        <f t="shared" si="1"/>
        <v>595875</v>
      </c>
      <c r="I128" s="81">
        <f t="shared" si="2"/>
        <v>3575250</v>
      </c>
      <c r="J128" s="81">
        <f t="shared" si="3"/>
        <v>3575250</v>
      </c>
    </row>
    <row r="129" spans="2:10" ht="15.75" customHeight="1">
      <c r="B129" s="143"/>
      <c r="C129" s="104" t="s">
        <v>236</v>
      </c>
      <c r="D129" s="105"/>
      <c r="E129" s="100">
        <v>3920000</v>
      </c>
      <c r="F129" s="100">
        <v>3920000</v>
      </c>
      <c r="G129" s="52">
        <f t="shared" si="0"/>
        <v>784000</v>
      </c>
      <c r="H129" s="52">
        <f t="shared" si="1"/>
        <v>784000</v>
      </c>
      <c r="I129" s="81">
        <f t="shared" si="2"/>
        <v>4704000</v>
      </c>
      <c r="J129" s="81">
        <f t="shared" si="3"/>
        <v>4704000</v>
      </c>
    </row>
    <row r="130" spans="2:10" ht="15.75" customHeight="1">
      <c r="B130" s="143"/>
      <c r="C130" s="104" t="s">
        <v>237</v>
      </c>
      <c r="D130" s="105"/>
      <c r="E130" s="100">
        <v>3097500</v>
      </c>
      <c r="F130" s="100">
        <v>3097500</v>
      </c>
      <c r="G130" s="52">
        <f t="shared" si="0"/>
        <v>619500</v>
      </c>
      <c r="H130" s="52">
        <f t="shared" si="1"/>
        <v>619500</v>
      </c>
      <c r="I130" s="81">
        <f t="shared" si="2"/>
        <v>3717000</v>
      </c>
      <c r="J130" s="81">
        <f t="shared" si="3"/>
        <v>3717000</v>
      </c>
    </row>
    <row r="131" spans="2:10" ht="15.75" customHeight="1">
      <c r="B131" s="143"/>
      <c r="C131" s="104" t="s">
        <v>238</v>
      </c>
      <c r="D131" s="105"/>
      <c r="E131" s="100">
        <v>3053750</v>
      </c>
      <c r="F131" s="100">
        <v>3053750</v>
      </c>
      <c r="G131" s="52">
        <f t="shared" si="0"/>
        <v>610750</v>
      </c>
      <c r="H131" s="52">
        <f t="shared" si="1"/>
        <v>610750</v>
      </c>
      <c r="I131" s="81">
        <f t="shared" si="2"/>
        <v>3664500</v>
      </c>
      <c r="J131" s="81">
        <f t="shared" si="3"/>
        <v>3664500</v>
      </c>
    </row>
    <row r="132" spans="2:10" ht="15.75" customHeight="1">
      <c r="B132" s="143"/>
      <c r="C132" s="104" t="s">
        <v>239</v>
      </c>
      <c r="D132" s="105"/>
      <c r="E132" s="100">
        <v>4130000</v>
      </c>
      <c r="F132" s="100">
        <v>4130000</v>
      </c>
      <c r="G132" s="52">
        <f t="shared" si="0"/>
        <v>826000</v>
      </c>
      <c r="H132" s="52">
        <f t="shared" si="1"/>
        <v>826000</v>
      </c>
      <c r="I132" s="81">
        <f t="shared" si="2"/>
        <v>4956000</v>
      </c>
      <c r="J132" s="81">
        <f t="shared" si="3"/>
        <v>4956000</v>
      </c>
    </row>
    <row r="133" spans="2:10" ht="15.75" customHeight="1">
      <c r="B133" s="142"/>
      <c r="C133" s="104" t="s">
        <v>240</v>
      </c>
      <c r="D133" s="105"/>
      <c r="E133" s="100">
        <v>3184416.69</v>
      </c>
      <c r="F133" s="100">
        <v>3184416.69</v>
      </c>
      <c r="G133" s="52">
        <f t="shared" si="0"/>
        <v>636883.33799999999</v>
      </c>
      <c r="H133" s="52">
        <f t="shared" si="1"/>
        <v>636883.33799999999</v>
      </c>
      <c r="I133" s="81">
        <f t="shared" si="2"/>
        <v>3821300.0279999999</v>
      </c>
      <c r="J133" s="81">
        <f t="shared" si="3"/>
        <v>3821300.0279999999</v>
      </c>
    </row>
    <row r="134" spans="2:10" ht="15.75" customHeight="1">
      <c r="B134" s="141" t="s">
        <v>43</v>
      </c>
      <c r="C134" s="104" t="s">
        <v>236</v>
      </c>
      <c r="D134" s="105"/>
      <c r="E134" s="100">
        <v>45750</v>
      </c>
      <c r="F134" s="100">
        <v>45750</v>
      </c>
      <c r="G134" s="52">
        <f t="shared" si="0"/>
        <v>9150</v>
      </c>
      <c r="H134" s="52">
        <f t="shared" si="1"/>
        <v>9150</v>
      </c>
      <c r="I134" s="81">
        <f t="shared" si="2"/>
        <v>54900</v>
      </c>
      <c r="J134" s="81">
        <f t="shared" si="3"/>
        <v>54900</v>
      </c>
    </row>
    <row r="135" spans="2:10" ht="15.75" customHeight="1">
      <c r="B135" s="143"/>
      <c r="C135" s="104" t="s">
        <v>237</v>
      </c>
      <c r="D135" s="105"/>
      <c r="E135" s="100">
        <v>51666.67</v>
      </c>
      <c r="F135" s="100">
        <v>51666.67</v>
      </c>
      <c r="G135" s="52">
        <f t="shared" si="0"/>
        <v>10333.334000000003</v>
      </c>
      <c r="H135" s="52">
        <f t="shared" si="1"/>
        <v>10333.334000000003</v>
      </c>
      <c r="I135" s="81">
        <f t="shared" si="2"/>
        <v>62000.004000000001</v>
      </c>
      <c r="J135" s="81">
        <f t="shared" si="3"/>
        <v>62000.004000000001</v>
      </c>
    </row>
    <row r="136" spans="2:10" ht="15.75" customHeight="1">
      <c r="B136" s="143"/>
      <c r="C136" s="104" t="s">
        <v>238</v>
      </c>
      <c r="D136" s="105"/>
      <c r="E136" s="100">
        <v>78750</v>
      </c>
      <c r="F136" s="100">
        <v>78750</v>
      </c>
      <c r="G136" s="52">
        <f t="shared" si="0"/>
        <v>15750</v>
      </c>
      <c r="H136" s="52">
        <f t="shared" si="1"/>
        <v>15750</v>
      </c>
      <c r="I136" s="81">
        <f t="shared" si="2"/>
        <v>94500</v>
      </c>
      <c r="J136" s="81">
        <f t="shared" si="3"/>
        <v>94500</v>
      </c>
    </row>
    <row r="137" spans="2:10" ht="15.75" customHeight="1">
      <c r="B137" s="142"/>
      <c r="C137" s="104" t="s">
        <v>240</v>
      </c>
      <c r="D137" s="105"/>
      <c r="E137" s="100">
        <v>74083.33</v>
      </c>
      <c r="F137" s="100">
        <v>74083.33</v>
      </c>
      <c r="G137" s="52">
        <f t="shared" si="0"/>
        <v>14816.665999999997</v>
      </c>
      <c r="H137" s="52">
        <f t="shared" si="1"/>
        <v>14816.665999999997</v>
      </c>
      <c r="I137" s="81">
        <f t="shared" si="2"/>
        <v>88899.995999999999</v>
      </c>
      <c r="J137" s="81">
        <f t="shared" si="3"/>
        <v>88899.995999999999</v>
      </c>
    </row>
    <row r="138" spans="2:10" ht="15.75" customHeight="1">
      <c r="B138" s="141" t="s">
        <v>44</v>
      </c>
      <c r="C138" s="104" t="s">
        <v>242</v>
      </c>
      <c r="D138" s="105"/>
      <c r="E138" s="100">
        <v>1645000</v>
      </c>
      <c r="F138" s="100">
        <v>1645000</v>
      </c>
      <c r="G138" s="52">
        <f t="shared" si="0"/>
        <v>329000</v>
      </c>
      <c r="H138" s="52">
        <f t="shared" si="1"/>
        <v>329000</v>
      </c>
      <c r="I138" s="81">
        <f t="shared" si="2"/>
        <v>1974000</v>
      </c>
      <c r="J138" s="81">
        <f t="shared" si="3"/>
        <v>1974000</v>
      </c>
    </row>
    <row r="139" spans="2:10" ht="15.75" customHeight="1">
      <c r="B139" s="143"/>
      <c r="C139" s="104" t="s">
        <v>235</v>
      </c>
      <c r="D139" s="105"/>
      <c r="E139" s="100">
        <v>3540000</v>
      </c>
      <c r="F139" s="100">
        <v>3540000</v>
      </c>
      <c r="G139" s="52">
        <f t="shared" si="0"/>
        <v>708000</v>
      </c>
      <c r="H139" s="52">
        <f t="shared" si="1"/>
        <v>708000</v>
      </c>
      <c r="I139" s="81">
        <f t="shared" si="2"/>
        <v>4248000</v>
      </c>
      <c r="J139" s="81">
        <f t="shared" si="3"/>
        <v>4248000</v>
      </c>
    </row>
    <row r="140" spans="2:10" ht="15.75" customHeight="1">
      <c r="B140" s="143"/>
      <c r="C140" s="104" t="s">
        <v>236</v>
      </c>
      <c r="D140" s="105"/>
      <c r="E140" s="100">
        <v>1830000</v>
      </c>
      <c r="F140" s="100">
        <v>1830000</v>
      </c>
      <c r="G140" s="52">
        <f t="shared" si="0"/>
        <v>366000</v>
      </c>
      <c r="H140" s="52">
        <f t="shared" si="1"/>
        <v>366000</v>
      </c>
      <c r="I140" s="81">
        <f t="shared" si="2"/>
        <v>2196000</v>
      </c>
      <c r="J140" s="81">
        <f t="shared" si="3"/>
        <v>2196000</v>
      </c>
    </row>
    <row r="141" spans="2:10" ht="15.75" customHeight="1">
      <c r="B141" s="143"/>
      <c r="C141" s="104" t="s">
        <v>237</v>
      </c>
      <c r="D141" s="105"/>
      <c r="E141" s="100">
        <v>2066666.8</v>
      </c>
      <c r="F141" s="100">
        <v>2066666.8</v>
      </c>
      <c r="G141" s="52">
        <f t="shared" si="0"/>
        <v>413333.3600000001</v>
      </c>
      <c r="H141" s="52">
        <f t="shared" si="1"/>
        <v>413333.3600000001</v>
      </c>
      <c r="I141" s="81">
        <f t="shared" si="2"/>
        <v>2480000.16</v>
      </c>
      <c r="J141" s="81">
        <f t="shared" si="3"/>
        <v>2480000.16</v>
      </c>
    </row>
    <row r="142" spans="2:10" ht="15.75" customHeight="1">
      <c r="B142" s="143"/>
      <c r="C142" s="104" t="s">
        <v>238</v>
      </c>
      <c r="D142" s="105"/>
      <c r="E142" s="100">
        <v>4800000</v>
      </c>
      <c r="F142" s="100">
        <v>4800000</v>
      </c>
      <c r="G142" s="52">
        <f t="shared" si="0"/>
        <v>960000</v>
      </c>
      <c r="H142" s="52">
        <f t="shared" si="1"/>
        <v>960000</v>
      </c>
      <c r="I142" s="81">
        <f t="shared" si="2"/>
        <v>5760000</v>
      </c>
      <c r="J142" s="81">
        <f t="shared" si="3"/>
        <v>5760000</v>
      </c>
    </row>
    <row r="143" spans="2:10" ht="15.75" customHeight="1">
      <c r="B143" s="143"/>
      <c r="C143" s="104" t="s">
        <v>240</v>
      </c>
      <c r="D143" s="105"/>
      <c r="E143" s="100">
        <v>2963333.2</v>
      </c>
      <c r="F143" s="100">
        <v>2963333.2</v>
      </c>
      <c r="G143" s="52">
        <f t="shared" si="0"/>
        <v>592666.6400000006</v>
      </c>
      <c r="H143" s="52">
        <f t="shared" si="1"/>
        <v>592666.6400000006</v>
      </c>
      <c r="I143" s="81">
        <f t="shared" si="2"/>
        <v>3555999.8400000008</v>
      </c>
      <c r="J143" s="81">
        <f t="shared" si="3"/>
        <v>3555999.8400000008</v>
      </c>
    </row>
    <row r="144" spans="2:10" ht="15.75" customHeight="1">
      <c r="B144" s="141" t="s">
        <v>45</v>
      </c>
      <c r="C144" s="104" t="s">
        <v>235</v>
      </c>
      <c r="D144" s="105"/>
      <c r="E144" s="100">
        <v>1109250</v>
      </c>
      <c r="F144" s="100">
        <v>1109250</v>
      </c>
      <c r="G144" s="52">
        <f t="shared" si="0"/>
        <v>221850</v>
      </c>
      <c r="H144" s="52">
        <f t="shared" si="1"/>
        <v>221850</v>
      </c>
      <c r="I144" s="81">
        <f t="shared" si="2"/>
        <v>1331100</v>
      </c>
      <c r="J144" s="81">
        <f t="shared" si="3"/>
        <v>1331100</v>
      </c>
    </row>
    <row r="145" spans="2:10" ht="15.75" customHeight="1">
      <c r="B145" s="143"/>
      <c r="C145" s="104" t="s">
        <v>236</v>
      </c>
      <c r="D145" s="105"/>
      <c r="E145" s="100">
        <v>1102000</v>
      </c>
      <c r="F145" s="100">
        <v>1102000</v>
      </c>
      <c r="G145" s="52">
        <f t="shared" si="0"/>
        <v>220400</v>
      </c>
      <c r="H145" s="52">
        <f t="shared" si="1"/>
        <v>220400</v>
      </c>
      <c r="I145" s="81">
        <f t="shared" si="2"/>
        <v>1322400</v>
      </c>
      <c r="J145" s="81">
        <f t="shared" si="3"/>
        <v>1322400</v>
      </c>
    </row>
    <row r="146" spans="2:10" ht="15.75" customHeight="1">
      <c r="B146" s="143"/>
      <c r="C146" s="104" t="s">
        <v>238</v>
      </c>
      <c r="D146" s="105"/>
      <c r="E146" s="100">
        <v>1319500</v>
      </c>
      <c r="F146" s="100">
        <v>1319500</v>
      </c>
      <c r="G146" s="52">
        <f t="shared" si="0"/>
        <v>263900</v>
      </c>
      <c r="H146" s="52">
        <f t="shared" si="1"/>
        <v>263900</v>
      </c>
      <c r="I146" s="81">
        <f t="shared" si="2"/>
        <v>1583400</v>
      </c>
      <c r="J146" s="81">
        <f t="shared" si="3"/>
        <v>1583400</v>
      </c>
    </row>
    <row r="147" spans="2:10" ht="15.75" customHeight="1">
      <c r="B147" s="143"/>
      <c r="C147" s="104" t="s">
        <v>240</v>
      </c>
      <c r="D147" s="105"/>
      <c r="E147" s="100">
        <v>1266333.1399999999</v>
      </c>
      <c r="F147" s="100">
        <v>1266333.1399999999</v>
      </c>
      <c r="G147" s="52">
        <f t="shared" si="0"/>
        <v>253266.62800000003</v>
      </c>
      <c r="H147" s="52">
        <f t="shared" si="1"/>
        <v>253266.62800000003</v>
      </c>
      <c r="I147" s="81">
        <f t="shared" si="2"/>
        <v>1519599.7679999999</v>
      </c>
      <c r="J147" s="81">
        <f t="shared" si="3"/>
        <v>1519599.7679999999</v>
      </c>
    </row>
    <row r="148" spans="2:10" ht="15.75" customHeight="1">
      <c r="B148" s="141" t="s">
        <v>46</v>
      </c>
      <c r="C148" s="104" t="s">
        <v>235</v>
      </c>
      <c r="D148" s="105"/>
      <c r="E148" s="100">
        <v>2067500</v>
      </c>
      <c r="F148" s="100">
        <v>2067500</v>
      </c>
      <c r="G148" s="52">
        <f t="shared" si="0"/>
        <v>413500</v>
      </c>
      <c r="H148" s="52">
        <f t="shared" si="1"/>
        <v>413500</v>
      </c>
      <c r="I148" s="81">
        <f t="shared" si="2"/>
        <v>2481000</v>
      </c>
      <c r="J148" s="81">
        <f t="shared" si="3"/>
        <v>2481000</v>
      </c>
    </row>
    <row r="149" spans="2:10" ht="15.75" customHeight="1">
      <c r="B149" s="143"/>
      <c r="C149" s="104" t="s">
        <v>236</v>
      </c>
      <c r="D149" s="105"/>
      <c r="E149" s="100">
        <v>2475000</v>
      </c>
      <c r="F149" s="100">
        <v>2475000</v>
      </c>
      <c r="G149" s="52">
        <f t="shared" si="0"/>
        <v>495000</v>
      </c>
      <c r="H149" s="52">
        <f t="shared" si="1"/>
        <v>495000</v>
      </c>
      <c r="I149" s="81">
        <f t="shared" si="2"/>
        <v>2970000</v>
      </c>
      <c r="J149" s="81">
        <f t="shared" si="3"/>
        <v>2970000</v>
      </c>
    </row>
    <row r="150" spans="2:10" ht="15.75" customHeight="1">
      <c r="B150" s="143"/>
      <c r="C150" s="104" t="s">
        <v>237</v>
      </c>
      <c r="D150" s="105"/>
      <c r="E150" s="100">
        <v>1995333.33</v>
      </c>
      <c r="F150" s="100">
        <v>1995333.33</v>
      </c>
      <c r="G150" s="52">
        <f t="shared" si="0"/>
        <v>399066.6660000002</v>
      </c>
      <c r="H150" s="52">
        <f t="shared" si="1"/>
        <v>399066.6660000002</v>
      </c>
      <c r="I150" s="81">
        <f t="shared" si="2"/>
        <v>2394399.9960000003</v>
      </c>
      <c r="J150" s="81">
        <f t="shared" si="3"/>
        <v>2394399.9960000003</v>
      </c>
    </row>
    <row r="151" spans="2:10" ht="15.75" customHeight="1">
      <c r="B151" s="143"/>
      <c r="C151" s="104" t="s">
        <v>243</v>
      </c>
      <c r="D151" s="105"/>
      <c r="E151" s="100">
        <v>2025000</v>
      </c>
      <c r="F151" s="100">
        <v>2025000</v>
      </c>
      <c r="G151" s="52">
        <f t="shared" si="0"/>
        <v>405000</v>
      </c>
      <c r="H151" s="52">
        <f t="shared" si="1"/>
        <v>405000</v>
      </c>
      <c r="I151" s="81">
        <f t="shared" si="2"/>
        <v>2430000</v>
      </c>
      <c r="J151" s="81">
        <f t="shared" si="3"/>
        <v>2430000</v>
      </c>
    </row>
    <row r="152" spans="2:10" ht="15.75" customHeight="1">
      <c r="B152" s="143"/>
      <c r="C152" s="104" t="s">
        <v>238</v>
      </c>
      <c r="D152" s="105"/>
      <c r="E152" s="100">
        <v>2230000</v>
      </c>
      <c r="F152" s="100">
        <v>2230000</v>
      </c>
      <c r="G152" s="52">
        <f t="shared" si="0"/>
        <v>446000</v>
      </c>
      <c r="H152" s="52">
        <f t="shared" si="1"/>
        <v>446000</v>
      </c>
      <c r="I152" s="81">
        <f t="shared" si="2"/>
        <v>2676000</v>
      </c>
      <c r="J152" s="81">
        <f t="shared" si="3"/>
        <v>2676000</v>
      </c>
    </row>
    <row r="153" spans="2:10" ht="15.75" customHeight="1">
      <c r="B153" s="143"/>
      <c r="C153" s="104" t="s">
        <v>240</v>
      </c>
      <c r="D153" s="105"/>
      <c r="E153" s="100">
        <v>2227500</v>
      </c>
      <c r="F153" s="100">
        <v>2227500</v>
      </c>
      <c r="G153" s="52">
        <f t="shared" si="0"/>
        <v>445500</v>
      </c>
      <c r="H153" s="52">
        <f t="shared" si="1"/>
        <v>445500</v>
      </c>
      <c r="I153" s="81">
        <f t="shared" si="2"/>
        <v>2673000</v>
      </c>
      <c r="J153" s="81">
        <f t="shared" si="3"/>
        <v>2673000</v>
      </c>
    </row>
    <row r="154" spans="2:10" ht="15.75" customHeight="1">
      <c r="B154" s="141" t="s">
        <v>47</v>
      </c>
      <c r="C154" s="104" t="s">
        <v>236</v>
      </c>
      <c r="D154" s="105"/>
      <c r="E154" s="100">
        <v>12500</v>
      </c>
      <c r="F154" s="100">
        <v>12500</v>
      </c>
      <c r="G154" s="52">
        <f t="shared" si="0"/>
        <v>2500</v>
      </c>
      <c r="H154" s="52">
        <f t="shared" si="1"/>
        <v>2500</v>
      </c>
      <c r="I154" s="81">
        <f t="shared" si="2"/>
        <v>15000</v>
      </c>
      <c r="J154" s="81">
        <f t="shared" si="3"/>
        <v>15000</v>
      </c>
    </row>
    <row r="155" spans="2:10" ht="15.75" customHeight="1">
      <c r="B155" s="143"/>
      <c r="C155" s="104" t="s">
        <v>240</v>
      </c>
      <c r="D155" s="105"/>
      <c r="E155" s="100">
        <v>11500</v>
      </c>
      <c r="F155" s="100">
        <v>11500</v>
      </c>
      <c r="G155" s="52">
        <f t="shared" si="0"/>
        <v>2300</v>
      </c>
      <c r="H155" s="52">
        <f t="shared" si="1"/>
        <v>2300</v>
      </c>
      <c r="I155" s="81">
        <f t="shared" si="2"/>
        <v>13800</v>
      </c>
      <c r="J155" s="81">
        <f t="shared" si="3"/>
        <v>13800</v>
      </c>
    </row>
    <row r="156" spans="2:10" ht="15.75" customHeight="1">
      <c r="B156" s="143"/>
      <c r="C156" s="104" t="s">
        <v>244</v>
      </c>
      <c r="D156" s="105"/>
      <c r="E156" s="100">
        <v>11666</v>
      </c>
      <c r="F156" s="100">
        <v>11666</v>
      </c>
      <c r="G156" s="52">
        <f t="shared" si="0"/>
        <v>2333.2000000000007</v>
      </c>
      <c r="H156" s="52">
        <f t="shared" si="1"/>
        <v>2333.2000000000007</v>
      </c>
      <c r="I156" s="81">
        <f t="shared" si="2"/>
        <v>13999.2</v>
      </c>
      <c r="J156" s="81">
        <f t="shared" si="3"/>
        <v>13999.2</v>
      </c>
    </row>
    <row r="157" spans="2:10" ht="22.5" customHeight="1">
      <c r="B157" s="141" t="s">
        <v>48</v>
      </c>
      <c r="C157" s="104" t="s">
        <v>236</v>
      </c>
      <c r="D157" s="105"/>
      <c r="E157" s="100">
        <v>8750</v>
      </c>
      <c r="F157" s="100">
        <v>8750</v>
      </c>
      <c r="G157" s="52">
        <f t="shared" ref="G157:H220" si="4">SUM(I157-E157)</f>
        <v>1750</v>
      </c>
      <c r="H157" s="52">
        <f t="shared" si="4"/>
        <v>1750</v>
      </c>
      <c r="I157" s="81">
        <f t="shared" ref="I157:J220" si="5">E157*12/10</f>
        <v>10500</v>
      </c>
      <c r="J157" s="81">
        <f t="shared" si="5"/>
        <v>10500</v>
      </c>
    </row>
    <row r="158" spans="2:10" ht="22.5" customHeight="1">
      <c r="B158" s="143"/>
      <c r="C158" s="104" t="s">
        <v>240</v>
      </c>
      <c r="D158" s="105"/>
      <c r="E158" s="100">
        <v>29166.67</v>
      </c>
      <c r="F158" s="100">
        <v>29166.67</v>
      </c>
      <c r="G158" s="52">
        <f t="shared" si="4"/>
        <v>5833.3340000000026</v>
      </c>
      <c r="H158" s="52">
        <f t="shared" si="4"/>
        <v>5833.3340000000026</v>
      </c>
      <c r="I158" s="81">
        <f t="shared" si="5"/>
        <v>35000.004000000001</v>
      </c>
      <c r="J158" s="81">
        <f t="shared" si="5"/>
        <v>35000.004000000001</v>
      </c>
    </row>
    <row r="159" spans="2:10" ht="15" customHeight="1">
      <c r="B159" s="150" t="s">
        <v>49</v>
      </c>
      <c r="C159" s="104" t="s">
        <v>245</v>
      </c>
      <c r="D159" s="105"/>
      <c r="E159" s="100">
        <v>54450</v>
      </c>
      <c r="F159" s="100">
        <v>54450</v>
      </c>
      <c r="G159" s="52">
        <f t="shared" si="4"/>
        <v>10890</v>
      </c>
      <c r="H159" s="52">
        <f t="shared" si="4"/>
        <v>10890</v>
      </c>
      <c r="I159" s="81">
        <f t="shared" si="5"/>
        <v>65340</v>
      </c>
      <c r="J159" s="81">
        <f t="shared" si="5"/>
        <v>65340</v>
      </c>
    </row>
    <row r="160" spans="2:10" ht="15" customHeight="1">
      <c r="B160" s="150"/>
      <c r="C160" s="104" t="s">
        <v>236</v>
      </c>
      <c r="D160" s="105"/>
      <c r="E160" s="100">
        <v>60000</v>
      </c>
      <c r="F160" s="100">
        <v>60000</v>
      </c>
      <c r="G160" s="52">
        <f t="shared" si="4"/>
        <v>12000</v>
      </c>
      <c r="H160" s="52">
        <f t="shared" si="4"/>
        <v>12000</v>
      </c>
      <c r="I160" s="81">
        <f t="shared" si="5"/>
        <v>72000</v>
      </c>
      <c r="J160" s="81">
        <f t="shared" si="5"/>
        <v>72000</v>
      </c>
    </row>
    <row r="161" spans="2:10" ht="15" customHeight="1">
      <c r="B161" s="150"/>
      <c r="C161" s="104" t="s">
        <v>246</v>
      </c>
      <c r="D161" s="105"/>
      <c r="E161" s="100">
        <v>50000.1</v>
      </c>
      <c r="F161" s="100">
        <v>50000.1</v>
      </c>
      <c r="G161" s="52">
        <f t="shared" si="4"/>
        <v>10000.019999999997</v>
      </c>
      <c r="H161" s="52">
        <f t="shared" si="4"/>
        <v>10000.019999999997</v>
      </c>
      <c r="I161" s="81">
        <f t="shared" si="5"/>
        <v>60000.119999999995</v>
      </c>
      <c r="J161" s="81">
        <f t="shared" si="5"/>
        <v>60000.119999999995</v>
      </c>
    </row>
    <row r="162" spans="2:10" ht="15" customHeight="1">
      <c r="B162" s="150"/>
      <c r="C162" s="104" t="s">
        <v>237</v>
      </c>
      <c r="D162" s="105"/>
      <c r="E162" s="100">
        <v>51249.9</v>
      </c>
      <c r="F162" s="100">
        <v>51249.9</v>
      </c>
      <c r="G162" s="52">
        <f t="shared" si="4"/>
        <v>10249.980000000003</v>
      </c>
      <c r="H162" s="52">
        <f t="shared" si="4"/>
        <v>10249.980000000003</v>
      </c>
      <c r="I162" s="81">
        <f t="shared" si="5"/>
        <v>61499.880000000005</v>
      </c>
      <c r="J162" s="81">
        <f t="shared" si="5"/>
        <v>61499.880000000005</v>
      </c>
    </row>
    <row r="163" spans="2:10" ht="15" customHeight="1">
      <c r="B163" s="150"/>
      <c r="C163" s="104" t="s">
        <v>240</v>
      </c>
      <c r="D163" s="105"/>
      <c r="E163" s="100">
        <v>42500</v>
      </c>
      <c r="F163" s="100">
        <v>42500</v>
      </c>
      <c r="G163" s="52">
        <f t="shared" si="4"/>
        <v>8500</v>
      </c>
      <c r="H163" s="52">
        <f t="shared" si="4"/>
        <v>8500</v>
      </c>
      <c r="I163" s="81">
        <f t="shared" si="5"/>
        <v>51000</v>
      </c>
      <c r="J163" s="81">
        <f t="shared" si="5"/>
        <v>51000</v>
      </c>
    </row>
    <row r="164" spans="2:10" ht="15" customHeight="1">
      <c r="B164" s="143" t="s">
        <v>50</v>
      </c>
      <c r="C164" s="104" t="s">
        <v>245</v>
      </c>
      <c r="D164" s="105"/>
      <c r="E164" s="100">
        <v>17875</v>
      </c>
      <c r="F164" s="100">
        <v>17875</v>
      </c>
      <c r="G164" s="52">
        <f t="shared" si="4"/>
        <v>3575</v>
      </c>
      <c r="H164" s="52">
        <f t="shared" si="4"/>
        <v>3575</v>
      </c>
      <c r="I164" s="81">
        <f t="shared" si="5"/>
        <v>21450</v>
      </c>
      <c r="J164" s="81">
        <f t="shared" si="5"/>
        <v>21450</v>
      </c>
    </row>
    <row r="165" spans="2:10" ht="15" customHeight="1">
      <c r="B165" s="143"/>
      <c r="C165" s="104" t="s">
        <v>236</v>
      </c>
      <c r="D165" s="105"/>
      <c r="E165" s="100">
        <v>20000</v>
      </c>
      <c r="F165" s="100">
        <v>20000</v>
      </c>
      <c r="G165" s="52">
        <f t="shared" si="4"/>
        <v>4000</v>
      </c>
      <c r="H165" s="52">
        <f t="shared" si="4"/>
        <v>4000</v>
      </c>
      <c r="I165" s="81">
        <f t="shared" si="5"/>
        <v>24000</v>
      </c>
      <c r="J165" s="81">
        <f t="shared" si="5"/>
        <v>24000</v>
      </c>
    </row>
    <row r="166" spans="2:10" ht="22.5" customHeight="1">
      <c r="B166" s="143"/>
      <c r="C166" s="104" t="s">
        <v>246</v>
      </c>
      <c r="D166" s="105"/>
      <c r="E166" s="100">
        <v>19166.7</v>
      </c>
      <c r="F166" s="100">
        <v>19166.7</v>
      </c>
      <c r="G166" s="52">
        <f t="shared" si="4"/>
        <v>3833.34</v>
      </c>
      <c r="H166" s="52">
        <f t="shared" si="4"/>
        <v>3833.34</v>
      </c>
      <c r="I166" s="81">
        <f t="shared" si="5"/>
        <v>23000.04</v>
      </c>
      <c r="J166" s="81">
        <f t="shared" si="5"/>
        <v>23000.04</v>
      </c>
    </row>
    <row r="167" spans="2:10" ht="22.5" customHeight="1">
      <c r="B167" s="143"/>
      <c r="C167" s="104" t="s">
        <v>237</v>
      </c>
      <c r="D167" s="105"/>
      <c r="E167" s="100">
        <v>17083.3</v>
      </c>
      <c r="F167" s="100">
        <v>17083.3</v>
      </c>
      <c r="G167" s="52">
        <f t="shared" si="4"/>
        <v>3416.66</v>
      </c>
      <c r="H167" s="52">
        <f t="shared" si="4"/>
        <v>3416.66</v>
      </c>
      <c r="I167" s="81">
        <f t="shared" si="5"/>
        <v>20499.96</v>
      </c>
      <c r="J167" s="81">
        <f t="shared" si="5"/>
        <v>20499.96</v>
      </c>
    </row>
    <row r="168" spans="2:10" ht="22.5" customHeight="1">
      <c r="B168" s="143"/>
      <c r="C168" s="104" t="s">
        <v>240</v>
      </c>
      <c r="D168" s="105"/>
      <c r="E168" s="100">
        <v>15750</v>
      </c>
      <c r="F168" s="100">
        <v>15750</v>
      </c>
      <c r="G168" s="52">
        <f t="shared" si="4"/>
        <v>3150</v>
      </c>
      <c r="H168" s="52">
        <f t="shared" si="4"/>
        <v>3150</v>
      </c>
      <c r="I168" s="81">
        <f t="shared" si="5"/>
        <v>18900</v>
      </c>
      <c r="J168" s="81">
        <f t="shared" si="5"/>
        <v>18900</v>
      </c>
    </row>
    <row r="169" spans="2:10" ht="22.5" customHeight="1">
      <c r="B169" s="142"/>
      <c r="C169" s="104" t="s">
        <v>244</v>
      </c>
      <c r="D169" s="105"/>
      <c r="E169" s="100">
        <v>23333.3</v>
      </c>
      <c r="F169" s="100">
        <v>23333.3</v>
      </c>
      <c r="G169" s="52">
        <f t="shared" si="4"/>
        <v>4666.66</v>
      </c>
      <c r="H169" s="52">
        <f t="shared" si="4"/>
        <v>4666.66</v>
      </c>
      <c r="I169" s="81">
        <f t="shared" si="5"/>
        <v>27999.96</v>
      </c>
      <c r="J169" s="81">
        <f t="shared" si="5"/>
        <v>27999.96</v>
      </c>
    </row>
    <row r="170" spans="2:10" ht="22.5" customHeight="1">
      <c r="B170" s="141" t="s">
        <v>51</v>
      </c>
      <c r="C170" s="104" t="s">
        <v>245</v>
      </c>
      <c r="D170" s="105"/>
      <c r="E170" s="100">
        <v>18795</v>
      </c>
      <c r="F170" s="100">
        <v>18795</v>
      </c>
      <c r="G170" s="52">
        <f t="shared" si="4"/>
        <v>3759</v>
      </c>
      <c r="H170" s="52">
        <f t="shared" si="4"/>
        <v>3759</v>
      </c>
      <c r="I170" s="81">
        <f t="shared" si="5"/>
        <v>22554</v>
      </c>
      <c r="J170" s="81">
        <f t="shared" si="5"/>
        <v>22554</v>
      </c>
    </row>
    <row r="171" spans="2:10" ht="15" customHeight="1">
      <c r="B171" s="143"/>
      <c r="C171" s="104" t="s">
        <v>236</v>
      </c>
      <c r="D171" s="105"/>
      <c r="E171" s="100">
        <v>20000</v>
      </c>
      <c r="F171" s="100">
        <v>20000</v>
      </c>
      <c r="G171" s="52">
        <f t="shared" si="4"/>
        <v>4000</v>
      </c>
      <c r="H171" s="52">
        <f t="shared" si="4"/>
        <v>4000</v>
      </c>
      <c r="I171" s="81">
        <f t="shared" si="5"/>
        <v>24000</v>
      </c>
      <c r="J171" s="81">
        <f t="shared" si="5"/>
        <v>24000</v>
      </c>
    </row>
    <row r="172" spans="2:10" ht="15" customHeight="1">
      <c r="B172" s="143"/>
      <c r="C172" s="104" t="s">
        <v>246</v>
      </c>
      <c r="D172" s="105"/>
      <c r="E172" s="100">
        <v>20000</v>
      </c>
      <c r="F172" s="100">
        <v>20000</v>
      </c>
      <c r="G172" s="52">
        <f t="shared" si="4"/>
        <v>4000</v>
      </c>
      <c r="H172" s="52">
        <f t="shared" si="4"/>
        <v>4000</v>
      </c>
      <c r="I172" s="81">
        <f t="shared" si="5"/>
        <v>24000</v>
      </c>
      <c r="J172" s="81">
        <f t="shared" si="5"/>
        <v>24000</v>
      </c>
    </row>
    <row r="173" spans="2:10" ht="15" customHeight="1">
      <c r="B173" s="143"/>
      <c r="C173" s="104" t="s">
        <v>237</v>
      </c>
      <c r="D173" s="105"/>
      <c r="E173" s="100">
        <v>28583.3</v>
      </c>
      <c r="F173" s="100">
        <v>28583.3</v>
      </c>
      <c r="G173" s="52">
        <f t="shared" si="4"/>
        <v>5716.66</v>
      </c>
      <c r="H173" s="52">
        <f t="shared" si="4"/>
        <v>5716.66</v>
      </c>
      <c r="I173" s="81">
        <f t="shared" si="5"/>
        <v>34299.96</v>
      </c>
      <c r="J173" s="81">
        <f t="shared" si="5"/>
        <v>34299.96</v>
      </c>
    </row>
    <row r="174" spans="2:10" ht="15" customHeight="1">
      <c r="B174" s="143"/>
      <c r="C174" s="104" t="s">
        <v>247</v>
      </c>
      <c r="D174" s="105"/>
      <c r="E174" s="100">
        <v>23000</v>
      </c>
      <c r="F174" s="100">
        <v>23000</v>
      </c>
      <c r="G174" s="52">
        <f t="shared" si="4"/>
        <v>4600</v>
      </c>
      <c r="H174" s="52">
        <f t="shared" si="4"/>
        <v>4600</v>
      </c>
      <c r="I174" s="81">
        <f t="shared" si="5"/>
        <v>27600</v>
      </c>
      <c r="J174" s="81">
        <f t="shared" si="5"/>
        <v>27600</v>
      </c>
    </row>
    <row r="175" spans="2:10" ht="15" customHeight="1">
      <c r="B175" s="143"/>
      <c r="C175" s="104" t="s">
        <v>240</v>
      </c>
      <c r="D175" s="105"/>
      <c r="E175" s="100">
        <v>16250</v>
      </c>
      <c r="F175" s="100">
        <v>16250</v>
      </c>
      <c r="G175" s="52">
        <f t="shared" si="4"/>
        <v>3250</v>
      </c>
      <c r="H175" s="52">
        <f t="shared" si="4"/>
        <v>3250</v>
      </c>
      <c r="I175" s="81">
        <f t="shared" si="5"/>
        <v>19500</v>
      </c>
      <c r="J175" s="81">
        <f t="shared" si="5"/>
        <v>19500</v>
      </c>
    </row>
    <row r="176" spans="2:10" ht="15" customHeight="1">
      <c r="B176" s="142"/>
      <c r="C176" s="104" t="s">
        <v>244</v>
      </c>
      <c r="D176" s="105"/>
      <c r="E176" s="100">
        <v>26250</v>
      </c>
      <c r="F176" s="100">
        <v>26250</v>
      </c>
      <c r="G176" s="52">
        <f t="shared" si="4"/>
        <v>5250</v>
      </c>
      <c r="H176" s="52">
        <f t="shared" si="4"/>
        <v>5250</v>
      </c>
      <c r="I176" s="81">
        <f t="shared" si="5"/>
        <v>31500</v>
      </c>
      <c r="J176" s="81">
        <f t="shared" si="5"/>
        <v>31500</v>
      </c>
    </row>
    <row r="177" spans="2:10" ht="14.25" customHeight="1">
      <c r="B177" s="141" t="s">
        <v>52</v>
      </c>
      <c r="C177" s="104" t="s">
        <v>245</v>
      </c>
      <c r="D177" s="105"/>
      <c r="E177" s="100">
        <v>38610</v>
      </c>
      <c r="F177" s="100">
        <v>38610</v>
      </c>
      <c r="G177" s="52">
        <f t="shared" si="4"/>
        <v>7722</v>
      </c>
      <c r="H177" s="52">
        <f t="shared" si="4"/>
        <v>7722</v>
      </c>
      <c r="I177" s="81">
        <f t="shared" si="5"/>
        <v>46332</v>
      </c>
      <c r="J177" s="81">
        <f t="shared" si="5"/>
        <v>46332</v>
      </c>
    </row>
    <row r="178" spans="2:10" ht="14.25" customHeight="1">
      <c r="B178" s="143"/>
      <c r="C178" s="104" t="s">
        <v>236</v>
      </c>
      <c r="D178" s="105"/>
      <c r="E178" s="100">
        <v>48750</v>
      </c>
      <c r="F178" s="100">
        <v>48750</v>
      </c>
      <c r="G178" s="52">
        <f t="shared" si="4"/>
        <v>9750</v>
      </c>
      <c r="H178" s="52">
        <f t="shared" si="4"/>
        <v>9750</v>
      </c>
      <c r="I178" s="81">
        <f t="shared" si="5"/>
        <v>58500</v>
      </c>
      <c r="J178" s="81">
        <f t="shared" si="5"/>
        <v>58500</v>
      </c>
    </row>
    <row r="179" spans="2:10" ht="14.25" customHeight="1">
      <c r="B179" s="143"/>
      <c r="C179" s="104" t="s">
        <v>246</v>
      </c>
      <c r="D179" s="105"/>
      <c r="E179" s="100">
        <v>65000</v>
      </c>
      <c r="F179" s="100">
        <v>65000</v>
      </c>
      <c r="G179" s="52">
        <f t="shared" si="4"/>
        <v>13000</v>
      </c>
      <c r="H179" s="52">
        <f t="shared" si="4"/>
        <v>13000</v>
      </c>
      <c r="I179" s="81">
        <f t="shared" si="5"/>
        <v>78000</v>
      </c>
      <c r="J179" s="81">
        <f t="shared" si="5"/>
        <v>78000</v>
      </c>
    </row>
    <row r="180" spans="2:10" ht="14.25" customHeight="1">
      <c r="B180" s="143"/>
      <c r="C180" s="104" t="s">
        <v>237</v>
      </c>
      <c r="D180" s="105"/>
      <c r="E180" s="100">
        <v>44416.71</v>
      </c>
      <c r="F180" s="100">
        <v>44416.71</v>
      </c>
      <c r="G180" s="52">
        <f t="shared" si="4"/>
        <v>8883.3420000000042</v>
      </c>
      <c r="H180" s="52">
        <f t="shared" si="4"/>
        <v>8883.3420000000042</v>
      </c>
      <c r="I180" s="81">
        <f t="shared" si="5"/>
        <v>53300.052000000003</v>
      </c>
      <c r="J180" s="81">
        <f t="shared" si="5"/>
        <v>53300.052000000003</v>
      </c>
    </row>
    <row r="181" spans="2:10" ht="14.25" customHeight="1">
      <c r="B181" s="143"/>
      <c r="C181" s="104" t="s">
        <v>247</v>
      </c>
      <c r="D181" s="105"/>
      <c r="E181" s="100">
        <v>53300</v>
      </c>
      <c r="F181" s="100">
        <v>53300</v>
      </c>
      <c r="G181" s="52">
        <f t="shared" si="4"/>
        <v>10660</v>
      </c>
      <c r="H181" s="52">
        <f t="shared" si="4"/>
        <v>10660</v>
      </c>
      <c r="I181" s="81">
        <f t="shared" si="5"/>
        <v>63960</v>
      </c>
      <c r="J181" s="81">
        <f t="shared" si="5"/>
        <v>63960</v>
      </c>
    </row>
    <row r="182" spans="2:10" ht="14.25" customHeight="1">
      <c r="B182" s="143"/>
      <c r="C182" s="104" t="s">
        <v>240</v>
      </c>
      <c r="D182" s="105"/>
      <c r="E182" s="100">
        <v>33583.33</v>
      </c>
      <c r="F182" s="100">
        <v>33583.33</v>
      </c>
      <c r="G182" s="52">
        <f t="shared" si="4"/>
        <v>6716.6659999999974</v>
      </c>
      <c r="H182" s="52">
        <f t="shared" si="4"/>
        <v>6716.6659999999974</v>
      </c>
      <c r="I182" s="81">
        <f t="shared" si="5"/>
        <v>40299.995999999999</v>
      </c>
      <c r="J182" s="81">
        <f t="shared" si="5"/>
        <v>40299.995999999999</v>
      </c>
    </row>
    <row r="183" spans="2:10" ht="14.25" customHeight="1">
      <c r="B183" s="142"/>
      <c r="C183" s="104" t="s">
        <v>244</v>
      </c>
      <c r="D183" s="105"/>
      <c r="E183" s="100">
        <v>67166.710000000006</v>
      </c>
      <c r="F183" s="100">
        <v>67166.710000000006</v>
      </c>
      <c r="G183" s="52">
        <f t="shared" si="4"/>
        <v>13433.34199999999</v>
      </c>
      <c r="H183" s="52">
        <f t="shared" si="4"/>
        <v>13433.34199999999</v>
      </c>
      <c r="I183" s="81">
        <f t="shared" si="5"/>
        <v>80600.051999999996</v>
      </c>
      <c r="J183" s="81">
        <f t="shared" si="5"/>
        <v>80600.051999999996</v>
      </c>
    </row>
    <row r="184" spans="2:10" ht="14.25" customHeight="1">
      <c r="B184" s="141" t="s">
        <v>53</v>
      </c>
      <c r="C184" s="104" t="s">
        <v>246</v>
      </c>
      <c r="D184" s="105"/>
      <c r="E184" s="100">
        <v>2500</v>
      </c>
      <c r="F184" s="100">
        <v>2500</v>
      </c>
      <c r="G184" s="52">
        <f t="shared" si="4"/>
        <v>500</v>
      </c>
      <c r="H184" s="52">
        <f t="shared" si="4"/>
        <v>500</v>
      </c>
      <c r="I184" s="81">
        <f t="shared" si="5"/>
        <v>3000</v>
      </c>
      <c r="J184" s="81">
        <f t="shared" si="5"/>
        <v>3000</v>
      </c>
    </row>
    <row r="185" spans="2:10" ht="21" customHeight="1">
      <c r="B185" s="143"/>
      <c r="C185" s="104" t="s">
        <v>240</v>
      </c>
      <c r="D185" s="105"/>
      <c r="E185" s="100">
        <v>2083.33</v>
      </c>
      <c r="F185" s="100">
        <v>2083.33</v>
      </c>
      <c r="G185" s="52">
        <f t="shared" si="4"/>
        <v>416.66600000000017</v>
      </c>
      <c r="H185" s="52">
        <f t="shared" si="4"/>
        <v>416.66600000000017</v>
      </c>
      <c r="I185" s="81">
        <f t="shared" si="5"/>
        <v>2499.9960000000001</v>
      </c>
      <c r="J185" s="81">
        <f t="shared" si="5"/>
        <v>2499.9960000000001</v>
      </c>
    </row>
    <row r="186" spans="2:10" ht="15.75" customHeight="1">
      <c r="B186" s="141" t="s">
        <v>54</v>
      </c>
      <c r="C186" s="104" t="s">
        <v>245</v>
      </c>
      <c r="D186" s="105"/>
      <c r="E186" s="100">
        <v>73280</v>
      </c>
      <c r="F186" s="100">
        <v>73280</v>
      </c>
      <c r="G186" s="52">
        <f t="shared" si="4"/>
        <v>14656</v>
      </c>
      <c r="H186" s="52">
        <f t="shared" si="4"/>
        <v>14656</v>
      </c>
      <c r="I186" s="81">
        <f t="shared" si="5"/>
        <v>87936</v>
      </c>
      <c r="J186" s="81">
        <f t="shared" si="5"/>
        <v>87936</v>
      </c>
    </row>
    <row r="187" spans="2:10" ht="15.75" customHeight="1">
      <c r="B187" s="143"/>
      <c r="C187" s="104" t="s">
        <v>246</v>
      </c>
      <c r="D187" s="105"/>
      <c r="E187" s="100">
        <v>47500</v>
      </c>
      <c r="F187" s="100">
        <v>47500</v>
      </c>
      <c r="G187" s="52">
        <f t="shared" si="4"/>
        <v>9500</v>
      </c>
      <c r="H187" s="52">
        <f t="shared" si="4"/>
        <v>9500</v>
      </c>
      <c r="I187" s="81">
        <f t="shared" si="5"/>
        <v>57000</v>
      </c>
      <c r="J187" s="81">
        <f t="shared" si="5"/>
        <v>57000</v>
      </c>
    </row>
    <row r="188" spans="2:10" ht="15.75" customHeight="1">
      <c r="B188" s="143"/>
      <c r="C188" s="104" t="s">
        <v>240</v>
      </c>
      <c r="D188" s="105"/>
      <c r="E188" s="100">
        <v>195833.5</v>
      </c>
      <c r="F188" s="100">
        <v>195833.5</v>
      </c>
      <c r="G188" s="52">
        <f t="shared" si="4"/>
        <v>39166.700000000012</v>
      </c>
      <c r="H188" s="52">
        <f t="shared" si="4"/>
        <v>39166.700000000012</v>
      </c>
      <c r="I188" s="81">
        <f t="shared" si="5"/>
        <v>235000.2</v>
      </c>
      <c r="J188" s="81">
        <f t="shared" si="5"/>
        <v>235000.2</v>
      </c>
    </row>
    <row r="189" spans="2:10" ht="17.25" customHeight="1">
      <c r="B189" s="141" t="s">
        <v>55</v>
      </c>
      <c r="C189" s="104" t="s">
        <v>245</v>
      </c>
      <c r="D189" s="105"/>
      <c r="E189" s="100">
        <v>76350</v>
      </c>
      <c r="F189" s="100">
        <v>76350</v>
      </c>
      <c r="G189" s="52">
        <f t="shared" si="4"/>
        <v>15270</v>
      </c>
      <c r="H189" s="52">
        <f t="shared" si="4"/>
        <v>15270</v>
      </c>
      <c r="I189" s="81">
        <f t="shared" si="5"/>
        <v>91620</v>
      </c>
      <c r="J189" s="81">
        <f t="shared" si="5"/>
        <v>91620</v>
      </c>
    </row>
    <row r="190" spans="2:10" ht="17.25" customHeight="1">
      <c r="B190" s="143"/>
      <c r="C190" s="104" t="s">
        <v>246</v>
      </c>
      <c r="D190" s="105"/>
      <c r="E190" s="100">
        <v>70000</v>
      </c>
      <c r="F190" s="100">
        <v>70000</v>
      </c>
      <c r="G190" s="52">
        <f t="shared" si="4"/>
        <v>14000</v>
      </c>
      <c r="H190" s="52">
        <f t="shared" si="4"/>
        <v>14000</v>
      </c>
      <c r="I190" s="81">
        <f t="shared" si="5"/>
        <v>84000</v>
      </c>
      <c r="J190" s="81">
        <f t="shared" si="5"/>
        <v>84000</v>
      </c>
    </row>
    <row r="191" spans="2:10" ht="17.25" customHeight="1">
      <c r="B191" s="142"/>
      <c r="C191" s="104" t="s">
        <v>240</v>
      </c>
      <c r="D191" s="105"/>
      <c r="E191" s="100">
        <v>78333.2</v>
      </c>
      <c r="F191" s="100">
        <v>78333.2</v>
      </c>
      <c r="G191" s="52">
        <f t="shared" si="4"/>
        <v>15666.64</v>
      </c>
      <c r="H191" s="52">
        <f t="shared" si="4"/>
        <v>15666.64</v>
      </c>
      <c r="I191" s="81">
        <f t="shared" si="5"/>
        <v>93999.84</v>
      </c>
      <c r="J191" s="81">
        <f t="shared" si="5"/>
        <v>93999.84</v>
      </c>
    </row>
    <row r="192" spans="2:10" ht="21.75" customHeight="1">
      <c r="B192" s="141" t="s">
        <v>56</v>
      </c>
      <c r="C192" s="104" t="s">
        <v>246</v>
      </c>
      <c r="D192" s="105"/>
      <c r="E192" s="100">
        <v>95200</v>
      </c>
      <c r="F192" s="100">
        <v>95200</v>
      </c>
      <c r="G192" s="52">
        <f t="shared" si="4"/>
        <v>19040</v>
      </c>
      <c r="H192" s="52">
        <f t="shared" si="4"/>
        <v>19040</v>
      </c>
      <c r="I192" s="81">
        <f t="shared" si="5"/>
        <v>114240</v>
      </c>
      <c r="J192" s="81">
        <f t="shared" si="5"/>
        <v>114240</v>
      </c>
    </row>
    <row r="193" spans="2:10" ht="21.75" customHeight="1">
      <c r="B193" s="142"/>
      <c r="C193" s="104" t="s">
        <v>240</v>
      </c>
      <c r="D193" s="105"/>
      <c r="E193" s="100">
        <v>25500</v>
      </c>
      <c r="F193" s="100">
        <v>25500</v>
      </c>
      <c r="G193" s="52">
        <f t="shared" si="4"/>
        <v>5100</v>
      </c>
      <c r="H193" s="52">
        <f t="shared" si="4"/>
        <v>5100</v>
      </c>
      <c r="I193" s="81">
        <f t="shared" si="5"/>
        <v>30600</v>
      </c>
      <c r="J193" s="81">
        <f t="shared" si="5"/>
        <v>30600</v>
      </c>
    </row>
    <row r="194" spans="2:10" ht="17.25" customHeight="1">
      <c r="B194" s="141" t="s">
        <v>57</v>
      </c>
      <c r="C194" s="104" t="s">
        <v>242</v>
      </c>
      <c r="D194" s="105"/>
      <c r="E194" s="100">
        <v>8735416.6699999999</v>
      </c>
      <c r="F194" s="100">
        <v>8735416.6699999999</v>
      </c>
      <c r="G194" s="52">
        <f t="shared" si="4"/>
        <v>1747083.3339999989</v>
      </c>
      <c r="H194" s="52">
        <f t="shared" si="4"/>
        <v>1747083.3339999989</v>
      </c>
      <c r="I194" s="81">
        <f t="shared" si="5"/>
        <v>10482500.003999999</v>
      </c>
      <c r="J194" s="81">
        <f t="shared" si="5"/>
        <v>10482500.003999999</v>
      </c>
    </row>
    <row r="195" spans="2:10" ht="17.25" customHeight="1">
      <c r="B195" s="143"/>
      <c r="C195" s="104" t="s">
        <v>236</v>
      </c>
      <c r="D195" s="105"/>
      <c r="E195" s="100">
        <v>11515000</v>
      </c>
      <c r="F195" s="100">
        <v>11515000</v>
      </c>
      <c r="G195" s="52">
        <f t="shared" si="4"/>
        <v>2303000</v>
      </c>
      <c r="H195" s="52">
        <f t="shared" si="4"/>
        <v>2303000</v>
      </c>
      <c r="I195" s="81">
        <f t="shared" si="5"/>
        <v>13818000</v>
      </c>
      <c r="J195" s="81">
        <f t="shared" si="5"/>
        <v>13818000</v>
      </c>
    </row>
    <row r="196" spans="2:10" ht="17.25" customHeight="1">
      <c r="B196" s="143"/>
      <c r="C196" s="104" t="s">
        <v>237</v>
      </c>
      <c r="D196" s="105"/>
      <c r="E196" s="100">
        <v>10602083.449999999</v>
      </c>
      <c r="F196" s="100">
        <v>10602083.449999999</v>
      </c>
      <c r="G196" s="52">
        <f t="shared" si="4"/>
        <v>2120416.6899999995</v>
      </c>
      <c r="H196" s="52">
        <f t="shared" si="4"/>
        <v>2120416.6899999995</v>
      </c>
      <c r="I196" s="81">
        <f t="shared" si="5"/>
        <v>12722500.139999999</v>
      </c>
      <c r="J196" s="81">
        <f t="shared" si="5"/>
        <v>12722500.139999999</v>
      </c>
    </row>
    <row r="197" spans="2:10" ht="17.25" customHeight="1">
      <c r="B197" s="143"/>
      <c r="C197" s="104" t="s">
        <v>239</v>
      </c>
      <c r="D197" s="105"/>
      <c r="E197" s="100">
        <v>13300000</v>
      </c>
      <c r="F197" s="100">
        <v>13300000</v>
      </c>
      <c r="G197" s="52">
        <f t="shared" si="4"/>
        <v>2660000</v>
      </c>
      <c r="H197" s="52">
        <f t="shared" si="4"/>
        <v>2660000</v>
      </c>
      <c r="I197" s="81">
        <f t="shared" si="5"/>
        <v>15960000</v>
      </c>
      <c r="J197" s="81">
        <f t="shared" si="5"/>
        <v>15960000</v>
      </c>
    </row>
    <row r="198" spans="2:10" ht="17.25" customHeight="1">
      <c r="B198" s="142"/>
      <c r="C198" s="104" t="s">
        <v>240</v>
      </c>
      <c r="D198" s="105"/>
      <c r="E198" s="100">
        <v>9972083.4499999993</v>
      </c>
      <c r="F198" s="100">
        <v>9972083.4499999993</v>
      </c>
      <c r="G198" s="52">
        <f t="shared" si="4"/>
        <v>1994416.6899999995</v>
      </c>
      <c r="H198" s="52">
        <f t="shared" si="4"/>
        <v>1994416.6899999995</v>
      </c>
      <c r="I198" s="81">
        <f t="shared" si="5"/>
        <v>11966500.139999999</v>
      </c>
      <c r="J198" s="81">
        <f t="shared" si="5"/>
        <v>11966500.139999999</v>
      </c>
    </row>
    <row r="199" spans="2:10" ht="15" customHeight="1">
      <c r="B199" s="141" t="s">
        <v>58</v>
      </c>
      <c r="C199" s="104" t="s">
        <v>242</v>
      </c>
      <c r="D199" s="105"/>
      <c r="E199" s="100">
        <v>1560000.06</v>
      </c>
      <c r="F199" s="100">
        <v>1560000.06</v>
      </c>
      <c r="G199" s="52">
        <f t="shared" si="4"/>
        <v>312000.01199999987</v>
      </c>
      <c r="H199" s="52">
        <f t="shared" si="4"/>
        <v>312000.01199999987</v>
      </c>
      <c r="I199" s="81">
        <f t="shared" si="5"/>
        <v>1872000.0719999999</v>
      </c>
      <c r="J199" s="81">
        <f t="shared" si="5"/>
        <v>1872000.0719999999</v>
      </c>
    </row>
    <row r="200" spans="2:10" ht="15" customHeight="1">
      <c r="B200" s="143"/>
      <c r="C200" s="104" t="s">
        <v>235</v>
      </c>
      <c r="D200" s="105"/>
      <c r="E200" s="100">
        <v>3032999.91</v>
      </c>
      <c r="F200" s="100">
        <v>3032999.91</v>
      </c>
      <c r="G200" s="52">
        <f t="shared" si="4"/>
        <v>606599.98199999984</v>
      </c>
      <c r="H200" s="52">
        <f t="shared" si="4"/>
        <v>606599.98199999984</v>
      </c>
      <c r="I200" s="81">
        <f t="shared" si="5"/>
        <v>3639599.892</v>
      </c>
      <c r="J200" s="81">
        <f t="shared" si="5"/>
        <v>3639599.892</v>
      </c>
    </row>
    <row r="201" spans="2:10" ht="15" customHeight="1">
      <c r="B201" s="143"/>
      <c r="C201" s="104" t="s">
        <v>236</v>
      </c>
      <c r="D201" s="105"/>
      <c r="E201" s="100">
        <v>1491750</v>
      </c>
      <c r="F201" s="100">
        <v>1491750</v>
      </c>
      <c r="G201" s="52">
        <f t="shared" si="4"/>
        <v>298350</v>
      </c>
      <c r="H201" s="52">
        <f t="shared" si="4"/>
        <v>298350</v>
      </c>
      <c r="I201" s="81">
        <f t="shared" si="5"/>
        <v>1790100</v>
      </c>
      <c r="J201" s="81">
        <f t="shared" si="5"/>
        <v>1790100</v>
      </c>
    </row>
    <row r="202" spans="2:10" ht="15" customHeight="1">
      <c r="B202" s="143"/>
      <c r="C202" s="104" t="s">
        <v>246</v>
      </c>
      <c r="D202" s="105"/>
      <c r="E202" s="100">
        <v>1660500</v>
      </c>
      <c r="F202" s="100">
        <v>1660500</v>
      </c>
      <c r="G202" s="52">
        <f t="shared" si="4"/>
        <v>332100</v>
      </c>
      <c r="H202" s="52">
        <f t="shared" si="4"/>
        <v>332100</v>
      </c>
      <c r="I202" s="81">
        <f t="shared" si="5"/>
        <v>1992600</v>
      </c>
      <c r="J202" s="81">
        <f t="shared" si="5"/>
        <v>1992600</v>
      </c>
    </row>
    <row r="203" spans="2:10" ht="15" customHeight="1">
      <c r="B203" s="143"/>
      <c r="C203" s="104" t="s">
        <v>237</v>
      </c>
      <c r="D203" s="105"/>
      <c r="E203" s="100">
        <v>1627875.09</v>
      </c>
      <c r="F203" s="100">
        <v>1627875.09</v>
      </c>
      <c r="G203" s="52">
        <f t="shared" si="4"/>
        <v>325575.01800000016</v>
      </c>
      <c r="H203" s="52">
        <f t="shared" si="4"/>
        <v>325575.01800000016</v>
      </c>
      <c r="I203" s="81">
        <f t="shared" si="5"/>
        <v>1953450.1080000002</v>
      </c>
      <c r="J203" s="81">
        <f t="shared" si="5"/>
        <v>1953450.1080000002</v>
      </c>
    </row>
    <row r="204" spans="2:10" ht="15" customHeight="1">
      <c r="B204" s="143"/>
      <c r="C204" s="104" t="s">
        <v>238</v>
      </c>
      <c r="D204" s="105"/>
      <c r="E204" s="100">
        <v>2126250</v>
      </c>
      <c r="F204" s="100">
        <v>2126250</v>
      </c>
      <c r="G204" s="52">
        <f t="shared" si="4"/>
        <v>425250</v>
      </c>
      <c r="H204" s="52">
        <f t="shared" si="4"/>
        <v>425250</v>
      </c>
      <c r="I204" s="81">
        <f t="shared" si="5"/>
        <v>2551500</v>
      </c>
      <c r="J204" s="81">
        <f t="shared" si="5"/>
        <v>2551500</v>
      </c>
    </row>
    <row r="205" spans="2:10" ht="15" customHeight="1">
      <c r="B205" s="143"/>
      <c r="C205" s="104" t="s">
        <v>239</v>
      </c>
      <c r="D205" s="105"/>
      <c r="E205" s="100">
        <v>2767500</v>
      </c>
      <c r="F205" s="100">
        <v>2767500</v>
      </c>
      <c r="G205" s="52">
        <f t="shared" si="4"/>
        <v>553500</v>
      </c>
      <c r="H205" s="52">
        <f t="shared" si="4"/>
        <v>553500</v>
      </c>
      <c r="I205" s="81">
        <f t="shared" si="5"/>
        <v>3321000</v>
      </c>
      <c r="J205" s="81">
        <f t="shared" si="5"/>
        <v>3321000</v>
      </c>
    </row>
    <row r="206" spans="2:10" ht="15" customHeight="1">
      <c r="B206" s="143"/>
      <c r="C206" s="104" t="s">
        <v>240</v>
      </c>
      <c r="D206" s="105"/>
      <c r="E206" s="100">
        <v>3183750.09</v>
      </c>
      <c r="F206" s="100">
        <v>3183750.09</v>
      </c>
      <c r="G206" s="52">
        <f t="shared" si="4"/>
        <v>636750.01800000016</v>
      </c>
      <c r="H206" s="52">
        <f t="shared" si="4"/>
        <v>636750.01800000016</v>
      </c>
      <c r="I206" s="81">
        <f t="shared" si="5"/>
        <v>3820500.108</v>
      </c>
      <c r="J206" s="81">
        <f t="shared" si="5"/>
        <v>3820500.108</v>
      </c>
    </row>
    <row r="207" spans="2:10" ht="15" customHeight="1">
      <c r="B207" s="141" t="s">
        <v>110</v>
      </c>
      <c r="C207" s="104" t="s">
        <v>235</v>
      </c>
      <c r="D207" s="105"/>
      <c r="E207" s="100">
        <v>382500</v>
      </c>
      <c r="F207" s="100">
        <v>382500</v>
      </c>
      <c r="G207" s="52">
        <f t="shared" si="4"/>
        <v>76500</v>
      </c>
      <c r="H207" s="52">
        <f t="shared" si="4"/>
        <v>76500</v>
      </c>
      <c r="I207" s="81">
        <f t="shared" si="5"/>
        <v>459000</v>
      </c>
      <c r="J207" s="81">
        <f t="shared" si="5"/>
        <v>459000</v>
      </c>
    </row>
    <row r="208" spans="2:10" ht="15" customHeight="1">
      <c r="B208" s="143"/>
      <c r="C208" s="104" t="s">
        <v>236</v>
      </c>
      <c r="D208" s="105"/>
      <c r="E208" s="100">
        <v>302500</v>
      </c>
      <c r="F208" s="100">
        <v>302500</v>
      </c>
      <c r="G208" s="52">
        <f t="shared" si="4"/>
        <v>60500</v>
      </c>
      <c r="H208" s="52">
        <f t="shared" si="4"/>
        <v>60500</v>
      </c>
      <c r="I208" s="81">
        <f t="shared" si="5"/>
        <v>363000</v>
      </c>
      <c r="J208" s="81">
        <f t="shared" si="5"/>
        <v>363000</v>
      </c>
    </row>
    <row r="209" spans="2:10" ht="15" customHeight="1">
      <c r="B209" s="143"/>
      <c r="C209" s="104" t="s">
        <v>237</v>
      </c>
      <c r="D209" s="105"/>
      <c r="E209" s="100">
        <v>452208.35</v>
      </c>
      <c r="F209" s="100">
        <v>452208.35</v>
      </c>
      <c r="G209" s="52">
        <f t="shared" si="4"/>
        <v>90441.669999999925</v>
      </c>
      <c r="H209" s="52">
        <f t="shared" si="4"/>
        <v>90441.669999999925</v>
      </c>
      <c r="I209" s="81">
        <f t="shared" si="5"/>
        <v>542650.0199999999</v>
      </c>
      <c r="J209" s="81">
        <f t="shared" si="5"/>
        <v>542650.0199999999</v>
      </c>
    </row>
    <row r="210" spans="2:10" ht="15" customHeight="1">
      <c r="B210" s="143"/>
      <c r="C210" s="104" t="s">
        <v>238</v>
      </c>
      <c r="D210" s="105"/>
      <c r="E210" s="100">
        <v>306250</v>
      </c>
      <c r="F210" s="100">
        <v>306250</v>
      </c>
      <c r="G210" s="52">
        <f t="shared" si="4"/>
        <v>61250</v>
      </c>
      <c r="H210" s="52">
        <f t="shared" si="4"/>
        <v>61250</v>
      </c>
      <c r="I210" s="81">
        <f t="shared" si="5"/>
        <v>367500</v>
      </c>
      <c r="J210" s="81">
        <f t="shared" si="5"/>
        <v>367500</v>
      </c>
    </row>
    <row r="211" spans="2:10" ht="15" customHeight="1">
      <c r="B211" s="143"/>
      <c r="C211" s="104" t="s">
        <v>240</v>
      </c>
      <c r="D211" s="105"/>
      <c r="E211" s="100">
        <v>308750</v>
      </c>
      <c r="F211" s="100">
        <v>308750</v>
      </c>
      <c r="G211" s="52">
        <f t="shared" si="4"/>
        <v>61750</v>
      </c>
      <c r="H211" s="52">
        <f t="shared" si="4"/>
        <v>61750</v>
      </c>
      <c r="I211" s="81">
        <f t="shared" si="5"/>
        <v>370500</v>
      </c>
      <c r="J211" s="81">
        <f t="shared" si="5"/>
        <v>370500</v>
      </c>
    </row>
    <row r="212" spans="2:10" ht="17.25" customHeight="1">
      <c r="B212" s="141" t="s">
        <v>111</v>
      </c>
      <c r="C212" s="104" t="s">
        <v>235</v>
      </c>
      <c r="D212" s="105"/>
      <c r="E212" s="100">
        <v>1371000</v>
      </c>
      <c r="F212" s="100">
        <v>1371000</v>
      </c>
      <c r="G212" s="52">
        <f t="shared" si="4"/>
        <v>274200</v>
      </c>
      <c r="H212" s="52">
        <f t="shared" si="4"/>
        <v>274200</v>
      </c>
      <c r="I212" s="81">
        <f t="shared" si="5"/>
        <v>1645200</v>
      </c>
      <c r="J212" s="81">
        <f t="shared" si="5"/>
        <v>1645200</v>
      </c>
    </row>
    <row r="213" spans="2:10" ht="17.25" customHeight="1">
      <c r="B213" s="143"/>
      <c r="C213" s="104" t="s">
        <v>236</v>
      </c>
      <c r="D213" s="105"/>
      <c r="E213" s="100">
        <v>1530000</v>
      </c>
      <c r="F213" s="100">
        <v>1530000</v>
      </c>
      <c r="G213" s="52">
        <f t="shared" si="4"/>
        <v>306000</v>
      </c>
      <c r="H213" s="52">
        <f t="shared" si="4"/>
        <v>306000</v>
      </c>
      <c r="I213" s="81">
        <f t="shared" si="5"/>
        <v>1836000</v>
      </c>
      <c r="J213" s="81">
        <f t="shared" si="5"/>
        <v>1836000</v>
      </c>
    </row>
    <row r="214" spans="2:10" ht="17.25" customHeight="1">
      <c r="B214" s="143"/>
      <c r="C214" s="104" t="s">
        <v>237</v>
      </c>
      <c r="D214" s="105"/>
      <c r="E214" s="100">
        <v>1195000.02</v>
      </c>
      <c r="F214" s="100">
        <v>1195000.02</v>
      </c>
      <c r="G214" s="52">
        <f t="shared" si="4"/>
        <v>239000.00399999996</v>
      </c>
      <c r="H214" s="52">
        <f t="shared" si="4"/>
        <v>239000.00399999996</v>
      </c>
      <c r="I214" s="81">
        <f t="shared" si="5"/>
        <v>1434000.024</v>
      </c>
      <c r="J214" s="81">
        <f t="shared" si="5"/>
        <v>1434000.024</v>
      </c>
    </row>
    <row r="215" spans="2:10" ht="17.25" customHeight="1">
      <c r="B215" s="143"/>
      <c r="C215" s="104" t="s">
        <v>238</v>
      </c>
      <c r="D215" s="105"/>
      <c r="E215" s="100">
        <v>1500000</v>
      </c>
      <c r="F215" s="100">
        <v>1500000</v>
      </c>
      <c r="G215" s="52">
        <f t="shared" si="4"/>
        <v>300000</v>
      </c>
      <c r="H215" s="52">
        <f t="shared" si="4"/>
        <v>300000</v>
      </c>
      <c r="I215" s="81">
        <f t="shared" si="5"/>
        <v>1800000</v>
      </c>
      <c r="J215" s="81">
        <f t="shared" si="5"/>
        <v>1800000</v>
      </c>
    </row>
    <row r="216" spans="2:10" ht="17.25" customHeight="1">
      <c r="B216" s="143"/>
      <c r="C216" s="104" t="s">
        <v>240</v>
      </c>
      <c r="D216" s="105"/>
      <c r="E216" s="100">
        <v>1351000.02</v>
      </c>
      <c r="F216" s="100">
        <v>1351000.02</v>
      </c>
      <c r="G216" s="52">
        <f t="shared" si="4"/>
        <v>270200.00399999996</v>
      </c>
      <c r="H216" s="52">
        <f t="shared" si="4"/>
        <v>270200.00399999996</v>
      </c>
      <c r="I216" s="81">
        <f t="shared" si="5"/>
        <v>1621200.024</v>
      </c>
      <c r="J216" s="81">
        <f t="shared" si="5"/>
        <v>1621200.024</v>
      </c>
    </row>
    <row r="217" spans="2:10" ht="17.25" customHeight="1">
      <c r="B217" s="141" t="s">
        <v>112</v>
      </c>
      <c r="C217" s="104" t="s">
        <v>245</v>
      </c>
      <c r="D217" s="105"/>
      <c r="E217" s="100">
        <v>40590</v>
      </c>
      <c r="F217" s="100">
        <v>40590</v>
      </c>
      <c r="G217" s="52">
        <f t="shared" si="4"/>
        <v>8118</v>
      </c>
      <c r="H217" s="52">
        <f t="shared" si="4"/>
        <v>8118</v>
      </c>
      <c r="I217" s="81">
        <f t="shared" si="5"/>
        <v>48708</v>
      </c>
      <c r="J217" s="81">
        <f t="shared" si="5"/>
        <v>48708</v>
      </c>
    </row>
    <row r="218" spans="2:10" ht="17.25" customHeight="1">
      <c r="B218" s="143"/>
      <c r="C218" s="104" t="s">
        <v>236</v>
      </c>
      <c r="D218" s="105"/>
      <c r="E218" s="100">
        <v>44000</v>
      </c>
      <c r="F218" s="100">
        <v>44000</v>
      </c>
      <c r="G218" s="52">
        <f t="shared" si="4"/>
        <v>8800</v>
      </c>
      <c r="H218" s="52">
        <f t="shared" si="4"/>
        <v>8800</v>
      </c>
      <c r="I218" s="81">
        <f t="shared" si="5"/>
        <v>52800</v>
      </c>
      <c r="J218" s="81">
        <f t="shared" si="5"/>
        <v>52800</v>
      </c>
    </row>
    <row r="219" spans="2:10" ht="17.25" customHeight="1">
      <c r="B219" s="143"/>
      <c r="C219" s="104" t="s">
        <v>246</v>
      </c>
      <c r="D219" s="105"/>
      <c r="E219" s="100">
        <v>44000</v>
      </c>
      <c r="F219" s="100">
        <v>44000</v>
      </c>
      <c r="G219" s="52">
        <f t="shared" si="4"/>
        <v>8800</v>
      </c>
      <c r="H219" s="52">
        <f t="shared" si="4"/>
        <v>8800</v>
      </c>
      <c r="I219" s="81">
        <f t="shared" si="5"/>
        <v>52800</v>
      </c>
      <c r="J219" s="81">
        <f t="shared" si="5"/>
        <v>52800</v>
      </c>
    </row>
    <row r="220" spans="2:10" ht="17.25" customHeight="1">
      <c r="B220" s="143"/>
      <c r="C220" s="104" t="s">
        <v>237</v>
      </c>
      <c r="D220" s="105"/>
      <c r="E220" s="100">
        <v>62883.26</v>
      </c>
      <c r="F220" s="100">
        <v>62883.26</v>
      </c>
      <c r="G220" s="52">
        <f t="shared" si="4"/>
        <v>12576.651999999995</v>
      </c>
      <c r="H220" s="52">
        <f t="shared" si="4"/>
        <v>12576.651999999995</v>
      </c>
      <c r="I220" s="81">
        <f t="shared" si="5"/>
        <v>75459.911999999997</v>
      </c>
      <c r="J220" s="81">
        <f t="shared" si="5"/>
        <v>75459.911999999997</v>
      </c>
    </row>
    <row r="221" spans="2:10" ht="17.25" customHeight="1">
      <c r="B221" s="143"/>
      <c r="C221" s="104" t="s">
        <v>240</v>
      </c>
      <c r="D221" s="105"/>
      <c r="E221" s="100">
        <v>33916.67</v>
      </c>
      <c r="F221" s="100">
        <v>33916.67</v>
      </c>
      <c r="G221" s="52">
        <f t="shared" ref="G221:H284" si="6">SUM(I221-E221)</f>
        <v>6783.3340000000026</v>
      </c>
      <c r="H221" s="52">
        <f t="shared" si="6"/>
        <v>6783.3340000000026</v>
      </c>
      <c r="I221" s="81">
        <f t="shared" ref="I221:J284" si="7">E221*12/10</f>
        <v>40700.004000000001</v>
      </c>
      <c r="J221" s="81">
        <f t="shared" si="7"/>
        <v>40700.004000000001</v>
      </c>
    </row>
    <row r="222" spans="2:10" ht="17.25" customHeight="1">
      <c r="B222" s="143"/>
      <c r="C222" s="104" t="s">
        <v>244</v>
      </c>
      <c r="D222" s="105"/>
      <c r="E222" s="100">
        <v>57750</v>
      </c>
      <c r="F222" s="100">
        <v>57750</v>
      </c>
      <c r="G222" s="52">
        <f t="shared" si="6"/>
        <v>11550</v>
      </c>
      <c r="H222" s="52">
        <f t="shared" si="6"/>
        <v>11550</v>
      </c>
      <c r="I222" s="81">
        <f t="shared" si="7"/>
        <v>69300</v>
      </c>
      <c r="J222" s="81">
        <f t="shared" si="7"/>
        <v>69300</v>
      </c>
    </row>
    <row r="223" spans="2:10" ht="17.25" customHeight="1">
      <c r="B223" s="141" t="s">
        <v>113</v>
      </c>
      <c r="C223" s="104" t="s">
        <v>235</v>
      </c>
      <c r="D223" s="105"/>
      <c r="E223" s="100">
        <v>765000</v>
      </c>
      <c r="F223" s="100">
        <v>765000</v>
      </c>
      <c r="G223" s="52">
        <f t="shared" si="6"/>
        <v>153000</v>
      </c>
      <c r="H223" s="52">
        <f t="shared" si="6"/>
        <v>153000</v>
      </c>
      <c r="I223" s="81">
        <f t="shared" si="7"/>
        <v>918000</v>
      </c>
      <c r="J223" s="81">
        <f t="shared" si="7"/>
        <v>918000</v>
      </c>
    </row>
    <row r="224" spans="2:10" ht="17.25" customHeight="1">
      <c r="B224" s="143"/>
      <c r="C224" s="104" t="s">
        <v>236</v>
      </c>
      <c r="D224" s="105"/>
      <c r="E224" s="100">
        <v>637500</v>
      </c>
      <c r="F224" s="100">
        <v>637500</v>
      </c>
      <c r="G224" s="52">
        <f t="shared" si="6"/>
        <v>127500</v>
      </c>
      <c r="H224" s="52">
        <f t="shared" si="6"/>
        <v>127500</v>
      </c>
      <c r="I224" s="81">
        <f t="shared" si="7"/>
        <v>765000</v>
      </c>
      <c r="J224" s="81">
        <f t="shared" si="7"/>
        <v>765000</v>
      </c>
    </row>
    <row r="225" spans="2:10" ht="17.25" customHeight="1">
      <c r="B225" s="143"/>
      <c r="C225" s="104" t="s">
        <v>246</v>
      </c>
      <c r="D225" s="105"/>
      <c r="E225" s="100">
        <v>743750</v>
      </c>
      <c r="F225" s="100">
        <v>743750</v>
      </c>
      <c r="G225" s="52">
        <f t="shared" si="6"/>
        <v>148750</v>
      </c>
      <c r="H225" s="52">
        <f t="shared" si="6"/>
        <v>148750</v>
      </c>
      <c r="I225" s="81">
        <f t="shared" si="7"/>
        <v>892500</v>
      </c>
      <c r="J225" s="81">
        <f t="shared" si="7"/>
        <v>892500</v>
      </c>
    </row>
    <row r="226" spans="2:10" ht="17.25" customHeight="1">
      <c r="B226" s="143"/>
      <c r="C226" s="104" t="s">
        <v>240</v>
      </c>
      <c r="D226" s="105"/>
      <c r="E226" s="100">
        <v>623333.32999999996</v>
      </c>
      <c r="F226" s="100">
        <v>623333.32999999996</v>
      </c>
      <c r="G226" s="52">
        <f t="shared" si="6"/>
        <v>124666.66599999997</v>
      </c>
      <c r="H226" s="52">
        <f t="shared" si="6"/>
        <v>124666.66599999997</v>
      </c>
      <c r="I226" s="81">
        <f t="shared" si="7"/>
        <v>747999.99599999993</v>
      </c>
      <c r="J226" s="81">
        <f t="shared" si="7"/>
        <v>747999.99599999993</v>
      </c>
    </row>
    <row r="227" spans="2:10" ht="17.25" customHeight="1">
      <c r="B227" s="141" t="s">
        <v>114</v>
      </c>
      <c r="C227" s="104" t="s">
        <v>246</v>
      </c>
      <c r="D227" s="105"/>
      <c r="E227" s="100">
        <v>810000</v>
      </c>
      <c r="F227" s="100">
        <v>810000</v>
      </c>
      <c r="G227" s="52">
        <f t="shared" si="6"/>
        <v>162000</v>
      </c>
      <c r="H227" s="52">
        <f t="shared" si="6"/>
        <v>162000</v>
      </c>
      <c r="I227" s="81">
        <f t="shared" si="7"/>
        <v>972000</v>
      </c>
      <c r="J227" s="81">
        <f t="shared" si="7"/>
        <v>972000</v>
      </c>
    </row>
    <row r="228" spans="2:10" ht="17.25" customHeight="1">
      <c r="B228" s="143"/>
      <c r="C228" s="104" t="s">
        <v>237</v>
      </c>
      <c r="D228" s="105"/>
      <c r="E228" s="100">
        <v>798749.91</v>
      </c>
      <c r="F228" s="100">
        <v>798749.91</v>
      </c>
      <c r="G228" s="52">
        <f t="shared" si="6"/>
        <v>159749.98199999996</v>
      </c>
      <c r="H228" s="52">
        <f t="shared" si="6"/>
        <v>159749.98199999996</v>
      </c>
      <c r="I228" s="81">
        <f t="shared" si="7"/>
        <v>958499.89199999999</v>
      </c>
      <c r="J228" s="81">
        <f t="shared" si="7"/>
        <v>958499.89199999999</v>
      </c>
    </row>
    <row r="229" spans="2:10" ht="17.25" customHeight="1">
      <c r="B229" s="143"/>
      <c r="C229" s="104" t="s">
        <v>238</v>
      </c>
      <c r="D229" s="105"/>
      <c r="E229" s="100">
        <v>823500</v>
      </c>
      <c r="F229" s="100">
        <v>823500</v>
      </c>
      <c r="G229" s="52">
        <f t="shared" si="6"/>
        <v>164700</v>
      </c>
      <c r="H229" s="52">
        <f t="shared" si="6"/>
        <v>164700</v>
      </c>
      <c r="I229" s="81">
        <f t="shared" si="7"/>
        <v>988200</v>
      </c>
      <c r="J229" s="81">
        <f t="shared" si="7"/>
        <v>988200</v>
      </c>
    </row>
    <row r="230" spans="2:10" ht="17.25" customHeight="1">
      <c r="B230" s="143"/>
      <c r="C230" s="104" t="s">
        <v>240</v>
      </c>
      <c r="D230" s="105"/>
      <c r="E230" s="100">
        <v>823500</v>
      </c>
      <c r="F230" s="100">
        <v>823500</v>
      </c>
      <c r="G230" s="52">
        <f t="shared" si="6"/>
        <v>164700</v>
      </c>
      <c r="H230" s="52">
        <f t="shared" si="6"/>
        <v>164700</v>
      </c>
      <c r="I230" s="81">
        <f t="shared" si="7"/>
        <v>988200</v>
      </c>
      <c r="J230" s="81">
        <f t="shared" si="7"/>
        <v>988200</v>
      </c>
    </row>
    <row r="231" spans="2:10" ht="17.25" customHeight="1">
      <c r="B231" s="141" t="s">
        <v>115</v>
      </c>
      <c r="C231" s="104" t="s">
        <v>245</v>
      </c>
      <c r="D231" s="105"/>
      <c r="E231" s="100">
        <v>19087.5</v>
      </c>
      <c r="F231" s="100">
        <v>19087.5</v>
      </c>
      <c r="G231" s="52">
        <f t="shared" si="6"/>
        <v>3817.5</v>
      </c>
      <c r="H231" s="52">
        <f t="shared" si="6"/>
        <v>3817.5</v>
      </c>
      <c r="I231" s="81">
        <f t="shared" si="7"/>
        <v>22905</v>
      </c>
      <c r="J231" s="81">
        <f t="shared" si="7"/>
        <v>22905</v>
      </c>
    </row>
    <row r="232" spans="2:10" ht="17.25" customHeight="1">
      <c r="B232" s="143"/>
      <c r="C232" s="104" t="s">
        <v>246</v>
      </c>
      <c r="D232" s="105"/>
      <c r="E232" s="100">
        <v>17500</v>
      </c>
      <c r="F232" s="100">
        <v>17500</v>
      </c>
      <c r="G232" s="52">
        <f t="shared" si="6"/>
        <v>3500</v>
      </c>
      <c r="H232" s="52">
        <f t="shared" si="6"/>
        <v>3500</v>
      </c>
      <c r="I232" s="81">
        <f t="shared" si="7"/>
        <v>21000</v>
      </c>
      <c r="J232" s="81">
        <f t="shared" si="7"/>
        <v>21000</v>
      </c>
    </row>
    <row r="233" spans="2:10" ht="17.25" customHeight="1">
      <c r="B233" s="143"/>
      <c r="C233" s="104" t="s">
        <v>237</v>
      </c>
      <c r="D233" s="105"/>
      <c r="E233" s="100">
        <v>24166.7</v>
      </c>
      <c r="F233" s="100">
        <v>24166.7</v>
      </c>
      <c r="G233" s="52">
        <f t="shared" si="6"/>
        <v>4833.34</v>
      </c>
      <c r="H233" s="52">
        <f t="shared" si="6"/>
        <v>4833.34</v>
      </c>
      <c r="I233" s="81">
        <f t="shared" si="7"/>
        <v>29000.04</v>
      </c>
      <c r="J233" s="81">
        <f t="shared" si="7"/>
        <v>29000.04</v>
      </c>
    </row>
    <row r="234" spans="2:10" ht="17.25" customHeight="1">
      <c r="B234" s="143"/>
      <c r="C234" s="104" t="s">
        <v>240</v>
      </c>
      <c r="D234" s="105"/>
      <c r="E234" s="100">
        <v>20416.7</v>
      </c>
      <c r="F234" s="100">
        <v>20416.7</v>
      </c>
      <c r="G234" s="52">
        <f t="shared" si="6"/>
        <v>4083.34</v>
      </c>
      <c r="H234" s="52">
        <f t="shared" si="6"/>
        <v>4083.34</v>
      </c>
      <c r="I234" s="81">
        <f t="shared" si="7"/>
        <v>24500.04</v>
      </c>
      <c r="J234" s="81">
        <f t="shared" si="7"/>
        <v>24500.04</v>
      </c>
    </row>
    <row r="235" spans="2:10" ht="17.25" customHeight="1">
      <c r="B235" s="141" t="s">
        <v>116</v>
      </c>
      <c r="C235" s="104" t="s">
        <v>245</v>
      </c>
      <c r="D235" s="105"/>
      <c r="E235" s="100">
        <v>32340</v>
      </c>
      <c r="F235" s="100">
        <v>32340</v>
      </c>
      <c r="G235" s="52">
        <f t="shared" si="6"/>
        <v>6468</v>
      </c>
      <c r="H235" s="52">
        <f t="shared" si="6"/>
        <v>6468</v>
      </c>
      <c r="I235" s="81">
        <f t="shared" si="7"/>
        <v>38808</v>
      </c>
      <c r="J235" s="81">
        <f t="shared" si="7"/>
        <v>38808</v>
      </c>
    </row>
    <row r="236" spans="2:10" ht="17.25" customHeight="1">
      <c r="B236" s="143"/>
      <c r="C236" s="104" t="s">
        <v>246</v>
      </c>
      <c r="D236" s="105"/>
      <c r="E236" s="100">
        <v>20900</v>
      </c>
      <c r="F236" s="100">
        <v>20900</v>
      </c>
      <c r="G236" s="52">
        <f t="shared" si="6"/>
        <v>4180</v>
      </c>
      <c r="H236" s="52">
        <f t="shared" si="6"/>
        <v>4180</v>
      </c>
      <c r="I236" s="81">
        <f t="shared" si="7"/>
        <v>25080</v>
      </c>
      <c r="J236" s="81">
        <f t="shared" si="7"/>
        <v>25080</v>
      </c>
    </row>
    <row r="237" spans="2:10" ht="17.25" customHeight="1">
      <c r="B237" s="143"/>
      <c r="C237" s="104" t="s">
        <v>237</v>
      </c>
      <c r="D237" s="105"/>
      <c r="E237" s="100">
        <v>34833.26</v>
      </c>
      <c r="F237" s="100">
        <v>34833.26</v>
      </c>
      <c r="G237" s="52">
        <f t="shared" si="6"/>
        <v>6966.6519999999946</v>
      </c>
      <c r="H237" s="52">
        <f t="shared" si="6"/>
        <v>6966.6519999999946</v>
      </c>
      <c r="I237" s="81">
        <f t="shared" si="7"/>
        <v>41799.911999999997</v>
      </c>
      <c r="J237" s="81">
        <f t="shared" si="7"/>
        <v>41799.911999999997</v>
      </c>
    </row>
    <row r="238" spans="2:10" ht="17.25" customHeight="1">
      <c r="B238" s="143"/>
      <c r="C238" s="104" t="s">
        <v>240</v>
      </c>
      <c r="D238" s="105"/>
      <c r="E238" s="100">
        <v>89833.26</v>
      </c>
      <c r="F238" s="100">
        <v>89833.26</v>
      </c>
      <c r="G238" s="52">
        <f t="shared" si="6"/>
        <v>17966.651999999987</v>
      </c>
      <c r="H238" s="52">
        <f t="shared" si="6"/>
        <v>17966.651999999987</v>
      </c>
      <c r="I238" s="81">
        <f t="shared" si="7"/>
        <v>107799.91199999998</v>
      </c>
      <c r="J238" s="81">
        <f t="shared" si="7"/>
        <v>107799.91199999998</v>
      </c>
    </row>
    <row r="239" spans="2:10" ht="17.25" customHeight="1">
      <c r="B239" s="141" t="s">
        <v>117</v>
      </c>
      <c r="C239" s="104" t="s">
        <v>245</v>
      </c>
      <c r="D239" s="105"/>
      <c r="E239" s="100">
        <v>34100</v>
      </c>
      <c r="F239" s="100">
        <v>34100</v>
      </c>
      <c r="G239" s="52">
        <f t="shared" si="6"/>
        <v>6820</v>
      </c>
      <c r="H239" s="52">
        <f t="shared" si="6"/>
        <v>6820</v>
      </c>
      <c r="I239" s="81">
        <f t="shared" si="7"/>
        <v>40920</v>
      </c>
      <c r="J239" s="81">
        <f t="shared" si="7"/>
        <v>40920</v>
      </c>
    </row>
    <row r="240" spans="2:10" ht="17.25" customHeight="1">
      <c r="B240" s="143"/>
      <c r="C240" s="104" t="s">
        <v>237</v>
      </c>
      <c r="D240" s="105"/>
      <c r="E240" s="100">
        <v>36958.300000000003</v>
      </c>
      <c r="F240" s="100">
        <v>36958.300000000003</v>
      </c>
      <c r="G240" s="52">
        <f t="shared" si="6"/>
        <v>7391.6600000000035</v>
      </c>
      <c r="H240" s="52">
        <f t="shared" si="6"/>
        <v>7391.6600000000035</v>
      </c>
      <c r="I240" s="81">
        <f t="shared" si="7"/>
        <v>44349.960000000006</v>
      </c>
      <c r="J240" s="81">
        <f t="shared" si="7"/>
        <v>44349.960000000006</v>
      </c>
    </row>
    <row r="241" spans="2:10" ht="17.25" customHeight="1">
      <c r="B241" s="143"/>
      <c r="C241" s="104" t="s">
        <v>240</v>
      </c>
      <c r="D241" s="105"/>
      <c r="E241" s="100">
        <v>24166.67</v>
      </c>
      <c r="F241" s="100">
        <v>24166.67</v>
      </c>
      <c r="G241" s="52">
        <f t="shared" si="6"/>
        <v>4833.3339999999989</v>
      </c>
      <c r="H241" s="52">
        <f t="shared" si="6"/>
        <v>4833.3339999999989</v>
      </c>
      <c r="I241" s="81">
        <f t="shared" si="7"/>
        <v>29000.003999999997</v>
      </c>
      <c r="J241" s="81">
        <f t="shared" si="7"/>
        <v>29000.003999999997</v>
      </c>
    </row>
    <row r="242" spans="2:10" ht="41.25" customHeight="1">
      <c r="B242" s="87" t="s">
        <v>118</v>
      </c>
      <c r="C242" s="104" t="s">
        <v>240</v>
      </c>
      <c r="D242" s="105"/>
      <c r="E242" s="100">
        <v>32916.65</v>
      </c>
      <c r="F242" s="100">
        <v>32916.65</v>
      </c>
      <c r="G242" s="52">
        <f t="shared" si="6"/>
        <v>6583.3300000000017</v>
      </c>
      <c r="H242" s="52">
        <f t="shared" si="6"/>
        <v>6583.3300000000017</v>
      </c>
      <c r="I242" s="81">
        <f t="shared" si="7"/>
        <v>39499.980000000003</v>
      </c>
      <c r="J242" s="81">
        <f t="shared" si="7"/>
        <v>39499.980000000003</v>
      </c>
    </row>
    <row r="243" spans="2:10" ht="20.25" customHeight="1">
      <c r="B243" s="141" t="s">
        <v>248</v>
      </c>
      <c r="C243" s="104" t="s">
        <v>245</v>
      </c>
      <c r="D243" s="105"/>
      <c r="E243" s="100">
        <v>179445</v>
      </c>
      <c r="F243" s="100">
        <v>179445</v>
      </c>
      <c r="G243" s="52">
        <f t="shared" si="6"/>
        <v>35889</v>
      </c>
      <c r="H243" s="52">
        <f t="shared" si="6"/>
        <v>35889</v>
      </c>
      <c r="I243" s="81">
        <f t="shared" si="7"/>
        <v>215334</v>
      </c>
      <c r="J243" s="81">
        <f t="shared" si="7"/>
        <v>215334</v>
      </c>
    </row>
    <row r="244" spans="2:10" ht="20.25" customHeight="1">
      <c r="B244" s="143"/>
      <c r="C244" s="104" t="s">
        <v>246</v>
      </c>
      <c r="D244" s="105"/>
      <c r="E244" s="100">
        <v>201250</v>
      </c>
      <c r="F244" s="100">
        <v>201250</v>
      </c>
      <c r="G244" s="52">
        <f t="shared" si="6"/>
        <v>40250</v>
      </c>
      <c r="H244" s="52">
        <f t="shared" si="6"/>
        <v>40250</v>
      </c>
      <c r="I244" s="81">
        <f t="shared" si="7"/>
        <v>241500</v>
      </c>
      <c r="J244" s="81">
        <f t="shared" si="7"/>
        <v>241500</v>
      </c>
    </row>
    <row r="245" spans="2:10" ht="20.25" customHeight="1">
      <c r="B245" s="143"/>
      <c r="C245" s="104" t="s">
        <v>243</v>
      </c>
      <c r="D245" s="105"/>
      <c r="E245" s="100">
        <v>700000</v>
      </c>
      <c r="F245" s="100">
        <v>700000</v>
      </c>
      <c r="G245" s="52">
        <f t="shared" si="6"/>
        <v>140000</v>
      </c>
      <c r="H245" s="52">
        <f t="shared" si="6"/>
        <v>140000</v>
      </c>
      <c r="I245" s="81">
        <f t="shared" si="7"/>
        <v>840000</v>
      </c>
      <c r="J245" s="81">
        <f t="shared" si="7"/>
        <v>840000</v>
      </c>
    </row>
    <row r="246" spans="2:10" ht="20.25" customHeight="1">
      <c r="B246" s="142"/>
      <c r="C246" s="104" t="s">
        <v>240</v>
      </c>
      <c r="D246" s="105"/>
      <c r="E246" s="100">
        <v>131250</v>
      </c>
      <c r="F246" s="100">
        <v>131250</v>
      </c>
      <c r="G246" s="52">
        <f t="shared" si="6"/>
        <v>26250</v>
      </c>
      <c r="H246" s="52">
        <f t="shared" si="6"/>
        <v>26250</v>
      </c>
      <c r="I246" s="81">
        <f t="shared" si="7"/>
        <v>157500</v>
      </c>
      <c r="J246" s="81">
        <f t="shared" si="7"/>
        <v>157500</v>
      </c>
    </row>
    <row r="247" spans="2:10" ht="36.75" customHeight="1">
      <c r="B247" s="87" t="s">
        <v>249</v>
      </c>
      <c r="C247" s="104" t="s">
        <v>240</v>
      </c>
      <c r="D247" s="105"/>
      <c r="E247" s="100">
        <v>137500</v>
      </c>
      <c r="F247" s="100">
        <v>137500</v>
      </c>
      <c r="G247" s="52">
        <f t="shared" si="6"/>
        <v>27500</v>
      </c>
      <c r="H247" s="52">
        <f t="shared" si="6"/>
        <v>27500</v>
      </c>
      <c r="I247" s="81">
        <f t="shared" si="7"/>
        <v>165000</v>
      </c>
      <c r="J247" s="81">
        <f t="shared" si="7"/>
        <v>165000</v>
      </c>
    </row>
    <row r="248" spans="2:10" ht="17.25" customHeight="1">
      <c r="B248" s="141" t="s">
        <v>250</v>
      </c>
      <c r="C248" s="104" t="s">
        <v>246</v>
      </c>
      <c r="D248" s="105"/>
      <c r="E248" s="100">
        <v>1062000</v>
      </c>
      <c r="F248" s="100">
        <v>1062000</v>
      </c>
      <c r="G248" s="52">
        <f t="shared" si="6"/>
        <v>212400</v>
      </c>
      <c r="H248" s="52">
        <f t="shared" si="6"/>
        <v>212400</v>
      </c>
      <c r="I248" s="81">
        <f t="shared" si="7"/>
        <v>1274400</v>
      </c>
      <c r="J248" s="81">
        <f t="shared" si="7"/>
        <v>1274400</v>
      </c>
    </row>
    <row r="249" spans="2:10" ht="17.25" customHeight="1">
      <c r="B249" s="143"/>
      <c r="C249" s="104" t="s">
        <v>243</v>
      </c>
      <c r="D249" s="105"/>
      <c r="E249" s="100">
        <v>843750</v>
      </c>
      <c r="F249" s="100">
        <v>843750</v>
      </c>
      <c r="G249" s="52">
        <f t="shared" si="6"/>
        <v>168750</v>
      </c>
      <c r="H249" s="52">
        <f t="shared" si="6"/>
        <v>168750</v>
      </c>
      <c r="I249" s="81">
        <f t="shared" si="7"/>
        <v>1012500</v>
      </c>
      <c r="J249" s="81">
        <f t="shared" si="7"/>
        <v>1012500</v>
      </c>
    </row>
    <row r="250" spans="2:10" ht="17.25" customHeight="1">
      <c r="B250" s="142"/>
      <c r="C250" s="104" t="s">
        <v>240</v>
      </c>
      <c r="D250" s="105"/>
      <c r="E250" s="100">
        <v>747500</v>
      </c>
      <c r="F250" s="100">
        <v>747500</v>
      </c>
      <c r="G250" s="52">
        <f t="shared" si="6"/>
        <v>149500</v>
      </c>
      <c r="H250" s="52">
        <f t="shared" si="6"/>
        <v>149500</v>
      </c>
      <c r="I250" s="81">
        <f t="shared" si="7"/>
        <v>897000</v>
      </c>
      <c r="J250" s="81">
        <f t="shared" si="7"/>
        <v>897000</v>
      </c>
    </row>
    <row r="251" spans="2:10" ht="17.25" customHeight="1">
      <c r="B251" s="141" t="s">
        <v>251</v>
      </c>
      <c r="C251" s="104" t="s">
        <v>236</v>
      </c>
      <c r="D251" s="105"/>
      <c r="E251" s="100">
        <v>82500</v>
      </c>
      <c r="F251" s="100">
        <v>82500</v>
      </c>
      <c r="G251" s="52">
        <f t="shared" si="6"/>
        <v>16500</v>
      </c>
      <c r="H251" s="52">
        <f t="shared" si="6"/>
        <v>16500</v>
      </c>
      <c r="I251" s="81">
        <f t="shared" si="7"/>
        <v>99000</v>
      </c>
      <c r="J251" s="81">
        <f t="shared" si="7"/>
        <v>99000</v>
      </c>
    </row>
    <row r="252" spans="2:10" ht="17.25" customHeight="1">
      <c r="B252" s="143"/>
      <c r="C252" s="104" t="s">
        <v>237</v>
      </c>
      <c r="D252" s="105"/>
      <c r="E252" s="100">
        <v>60833.35</v>
      </c>
      <c r="F252" s="100">
        <v>60833.35</v>
      </c>
      <c r="G252" s="52">
        <f t="shared" si="6"/>
        <v>12166.669999999991</v>
      </c>
      <c r="H252" s="52">
        <f t="shared" si="6"/>
        <v>12166.669999999991</v>
      </c>
      <c r="I252" s="81">
        <f t="shared" si="7"/>
        <v>73000.01999999999</v>
      </c>
      <c r="J252" s="81">
        <f t="shared" si="7"/>
        <v>73000.01999999999</v>
      </c>
    </row>
    <row r="253" spans="2:10" ht="17.25" customHeight="1">
      <c r="B253" s="142"/>
      <c r="C253" s="104" t="s">
        <v>240</v>
      </c>
      <c r="D253" s="105"/>
      <c r="E253" s="100">
        <v>65000</v>
      </c>
      <c r="F253" s="100">
        <v>65000</v>
      </c>
      <c r="G253" s="52">
        <f t="shared" si="6"/>
        <v>13000</v>
      </c>
      <c r="H253" s="52">
        <f t="shared" si="6"/>
        <v>13000</v>
      </c>
      <c r="I253" s="81">
        <f t="shared" si="7"/>
        <v>78000</v>
      </c>
      <c r="J253" s="81">
        <f t="shared" si="7"/>
        <v>78000</v>
      </c>
    </row>
    <row r="254" spans="2:10" ht="17.25" customHeight="1">
      <c r="B254" s="141" t="s">
        <v>252</v>
      </c>
      <c r="C254" s="104" t="s">
        <v>272</v>
      </c>
      <c r="D254" s="105"/>
      <c r="E254" s="100">
        <v>1723500</v>
      </c>
      <c r="F254" s="100">
        <v>1723500</v>
      </c>
      <c r="G254" s="52">
        <f t="shared" si="6"/>
        <v>344700</v>
      </c>
      <c r="H254" s="52">
        <f t="shared" si="6"/>
        <v>344700</v>
      </c>
      <c r="I254" s="81">
        <f t="shared" si="7"/>
        <v>2068200</v>
      </c>
      <c r="J254" s="81">
        <f t="shared" si="7"/>
        <v>2068200</v>
      </c>
    </row>
    <row r="255" spans="2:10" ht="17.25" customHeight="1">
      <c r="B255" s="143"/>
      <c r="C255" s="104" t="s">
        <v>235</v>
      </c>
      <c r="D255" s="105"/>
      <c r="E255" s="100">
        <v>2351750</v>
      </c>
      <c r="F255" s="100">
        <v>2351750</v>
      </c>
      <c r="G255" s="52">
        <f t="shared" si="6"/>
        <v>470350</v>
      </c>
      <c r="H255" s="52">
        <f t="shared" si="6"/>
        <v>470350</v>
      </c>
      <c r="I255" s="81">
        <f t="shared" si="7"/>
        <v>2822100</v>
      </c>
      <c r="J255" s="81">
        <f t="shared" si="7"/>
        <v>2822100</v>
      </c>
    </row>
    <row r="256" spans="2:10" ht="17.25" customHeight="1">
      <c r="B256" s="143"/>
      <c r="C256" s="104" t="s">
        <v>237</v>
      </c>
      <c r="D256" s="105"/>
      <c r="E256" s="100">
        <v>2240833.4</v>
      </c>
      <c r="F256" s="100">
        <v>2240833.4</v>
      </c>
      <c r="G256" s="52">
        <f t="shared" si="6"/>
        <v>448166.6799999997</v>
      </c>
      <c r="H256" s="52">
        <f t="shared" si="6"/>
        <v>448166.6799999997</v>
      </c>
      <c r="I256" s="81">
        <f t="shared" si="7"/>
        <v>2689000.0799999996</v>
      </c>
      <c r="J256" s="81">
        <f t="shared" si="7"/>
        <v>2689000.0799999996</v>
      </c>
    </row>
    <row r="257" spans="2:10" ht="17.25" customHeight="1">
      <c r="B257" s="143"/>
      <c r="C257" s="104" t="s">
        <v>243</v>
      </c>
      <c r="D257" s="105"/>
      <c r="E257" s="100">
        <v>2148333.4</v>
      </c>
      <c r="F257" s="100">
        <v>2148333.4</v>
      </c>
      <c r="G257" s="52">
        <f t="shared" si="6"/>
        <v>429666.6799999997</v>
      </c>
      <c r="H257" s="52">
        <f t="shared" si="6"/>
        <v>429666.6799999997</v>
      </c>
      <c r="I257" s="81">
        <f t="shared" si="7"/>
        <v>2578000.0799999996</v>
      </c>
      <c r="J257" s="81">
        <f t="shared" si="7"/>
        <v>2578000.0799999996</v>
      </c>
    </row>
    <row r="258" spans="2:10" ht="17.25" customHeight="1">
      <c r="B258" s="143"/>
      <c r="C258" s="104" t="s">
        <v>238</v>
      </c>
      <c r="D258" s="105"/>
      <c r="E258" s="100">
        <v>2156350</v>
      </c>
      <c r="F258" s="100">
        <v>2156350</v>
      </c>
      <c r="G258" s="52">
        <f t="shared" si="6"/>
        <v>431270</v>
      </c>
      <c r="H258" s="52">
        <f t="shared" si="6"/>
        <v>431270</v>
      </c>
      <c r="I258" s="81">
        <f t="shared" si="7"/>
        <v>2587620</v>
      </c>
      <c r="J258" s="81">
        <f t="shared" si="7"/>
        <v>2587620</v>
      </c>
    </row>
    <row r="259" spans="2:10" ht="17.25" customHeight="1">
      <c r="B259" s="142"/>
      <c r="C259" s="104" t="s">
        <v>240</v>
      </c>
      <c r="D259" s="105"/>
      <c r="E259" s="100">
        <v>2271500</v>
      </c>
      <c r="F259" s="100">
        <v>2271500</v>
      </c>
      <c r="G259" s="52">
        <f t="shared" si="6"/>
        <v>454300</v>
      </c>
      <c r="H259" s="52">
        <f t="shared" si="6"/>
        <v>454300</v>
      </c>
      <c r="I259" s="81">
        <f t="shared" si="7"/>
        <v>2725800</v>
      </c>
      <c r="J259" s="81">
        <f t="shared" si="7"/>
        <v>2725800</v>
      </c>
    </row>
    <row r="260" spans="2:10" ht="17.25" customHeight="1">
      <c r="B260" s="141" t="s">
        <v>253</v>
      </c>
      <c r="C260" s="104" t="s">
        <v>272</v>
      </c>
      <c r="D260" s="105"/>
      <c r="E260" s="100">
        <v>521000</v>
      </c>
      <c r="F260" s="100">
        <v>521000</v>
      </c>
      <c r="G260" s="52">
        <f t="shared" si="6"/>
        <v>104200</v>
      </c>
      <c r="H260" s="52">
        <f t="shared" si="6"/>
        <v>104200</v>
      </c>
      <c r="I260" s="81">
        <f t="shared" si="7"/>
        <v>625200</v>
      </c>
      <c r="J260" s="81">
        <f t="shared" si="7"/>
        <v>625200</v>
      </c>
    </row>
    <row r="261" spans="2:10" ht="17.25" customHeight="1">
      <c r="B261" s="143"/>
      <c r="C261" s="104" t="s">
        <v>235</v>
      </c>
      <c r="D261" s="105"/>
      <c r="E261" s="100">
        <v>758000</v>
      </c>
      <c r="F261" s="100">
        <v>758000</v>
      </c>
      <c r="G261" s="52">
        <f t="shared" si="6"/>
        <v>151600</v>
      </c>
      <c r="H261" s="52">
        <f t="shared" si="6"/>
        <v>151600</v>
      </c>
      <c r="I261" s="81">
        <f t="shared" si="7"/>
        <v>909600</v>
      </c>
      <c r="J261" s="81">
        <f t="shared" si="7"/>
        <v>909600</v>
      </c>
    </row>
    <row r="262" spans="2:10" ht="17.25" customHeight="1">
      <c r="B262" s="143"/>
      <c r="C262" s="104" t="s">
        <v>237</v>
      </c>
      <c r="D262" s="105"/>
      <c r="E262" s="100">
        <v>530500</v>
      </c>
      <c r="F262" s="100">
        <v>530500</v>
      </c>
      <c r="G262" s="52">
        <f t="shared" si="6"/>
        <v>106100</v>
      </c>
      <c r="H262" s="52">
        <f t="shared" si="6"/>
        <v>106100</v>
      </c>
      <c r="I262" s="81">
        <f t="shared" si="7"/>
        <v>636600</v>
      </c>
      <c r="J262" s="81">
        <f t="shared" si="7"/>
        <v>636600</v>
      </c>
    </row>
    <row r="263" spans="2:10" ht="17.25" customHeight="1">
      <c r="B263" s="143"/>
      <c r="C263" s="104" t="s">
        <v>243</v>
      </c>
      <c r="D263" s="105"/>
      <c r="E263" s="100">
        <v>707500</v>
      </c>
      <c r="F263" s="100">
        <v>707500</v>
      </c>
      <c r="G263" s="52">
        <f t="shared" si="6"/>
        <v>141500</v>
      </c>
      <c r="H263" s="52">
        <f t="shared" si="6"/>
        <v>141500</v>
      </c>
      <c r="I263" s="81">
        <f t="shared" si="7"/>
        <v>849000</v>
      </c>
      <c r="J263" s="81">
        <f t="shared" si="7"/>
        <v>849000</v>
      </c>
    </row>
    <row r="264" spans="2:10" ht="17.25" customHeight="1">
      <c r="B264" s="143"/>
      <c r="C264" s="104" t="s">
        <v>238</v>
      </c>
      <c r="D264" s="105"/>
      <c r="E264" s="100">
        <v>596225</v>
      </c>
      <c r="F264" s="100">
        <v>596225</v>
      </c>
      <c r="G264" s="52">
        <f t="shared" si="6"/>
        <v>119245</v>
      </c>
      <c r="H264" s="52">
        <f t="shared" si="6"/>
        <v>119245</v>
      </c>
      <c r="I264" s="81">
        <f t="shared" si="7"/>
        <v>715470</v>
      </c>
      <c r="J264" s="81">
        <f t="shared" si="7"/>
        <v>715470</v>
      </c>
    </row>
    <row r="265" spans="2:10" ht="17.25" customHeight="1">
      <c r="B265" s="142"/>
      <c r="C265" s="104" t="s">
        <v>240</v>
      </c>
      <c r="D265" s="105"/>
      <c r="E265" s="100">
        <v>634166.67000000004</v>
      </c>
      <c r="F265" s="100">
        <v>634166.67000000004</v>
      </c>
      <c r="G265" s="52">
        <f t="shared" si="6"/>
        <v>126833.33400000003</v>
      </c>
      <c r="H265" s="52">
        <f t="shared" si="6"/>
        <v>126833.33400000003</v>
      </c>
      <c r="I265" s="81">
        <f t="shared" si="7"/>
        <v>761000.00400000007</v>
      </c>
      <c r="J265" s="81">
        <f t="shared" si="7"/>
        <v>761000.00400000007</v>
      </c>
    </row>
    <row r="266" spans="2:10" ht="17.25" customHeight="1">
      <c r="B266" s="141" t="s">
        <v>254</v>
      </c>
      <c r="C266" s="104" t="s">
        <v>235</v>
      </c>
      <c r="D266" s="105"/>
      <c r="E266" s="100">
        <v>503000</v>
      </c>
      <c r="F266" s="100">
        <v>503000</v>
      </c>
      <c r="G266" s="52">
        <f t="shared" si="6"/>
        <v>100600</v>
      </c>
      <c r="H266" s="52">
        <f t="shared" si="6"/>
        <v>100600</v>
      </c>
      <c r="I266" s="81">
        <f t="shared" si="7"/>
        <v>603600</v>
      </c>
      <c r="J266" s="81">
        <f t="shared" si="7"/>
        <v>603600</v>
      </c>
    </row>
    <row r="267" spans="2:10" ht="17.25" customHeight="1">
      <c r="B267" s="143"/>
      <c r="C267" s="104" t="s">
        <v>237</v>
      </c>
      <c r="D267" s="105"/>
      <c r="E267" s="100">
        <v>4942500</v>
      </c>
      <c r="F267" s="100">
        <v>4942500</v>
      </c>
      <c r="G267" s="52">
        <f t="shared" si="6"/>
        <v>988500</v>
      </c>
      <c r="H267" s="52">
        <f t="shared" si="6"/>
        <v>988500</v>
      </c>
      <c r="I267" s="81">
        <f t="shared" si="7"/>
        <v>5931000</v>
      </c>
      <c r="J267" s="81">
        <f t="shared" si="7"/>
        <v>5931000</v>
      </c>
    </row>
    <row r="268" spans="2:10" ht="17.25" customHeight="1">
      <c r="B268" s="143"/>
      <c r="C268" s="104" t="s">
        <v>238</v>
      </c>
      <c r="D268" s="105"/>
      <c r="E268" s="100">
        <v>766500</v>
      </c>
      <c r="F268" s="100">
        <v>766500</v>
      </c>
      <c r="G268" s="52">
        <f t="shared" si="6"/>
        <v>153300</v>
      </c>
      <c r="H268" s="52">
        <f t="shared" si="6"/>
        <v>153300</v>
      </c>
      <c r="I268" s="81">
        <f t="shared" si="7"/>
        <v>919800</v>
      </c>
      <c r="J268" s="81">
        <f t="shared" si="7"/>
        <v>919800</v>
      </c>
    </row>
    <row r="269" spans="2:10" ht="17.25" customHeight="1">
      <c r="B269" s="142"/>
      <c r="C269" s="104" t="s">
        <v>240</v>
      </c>
      <c r="D269" s="105"/>
      <c r="E269" s="100">
        <v>872499.99</v>
      </c>
      <c r="F269" s="100">
        <v>872499.99</v>
      </c>
      <c r="G269" s="52">
        <f t="shared" si="6"/>
        <v>174499.99799999991</v>
      </c>
      <c r="H269" s="52">
        <f t="shared" si="6"/>
        <v>174499.99799999991</v>
      </c>
      <c r="I269" s="81">
        <f t="shared" si="7"/>
        <v>1046999.9879999999</v>
      </c>
      <c r="J269" s="81">
        <f t="shared" si="7"/>
        <v>1046999.9879999999</v>
      </c>
    </row>
    <row r="270" spans="2:10" ht="17.25" customHeight="1">
      <c r="B270" s="141" t="s">
        <v>255</v>
      </c>
      <c r="C270" s="104" t="s">
        <v>237</v>
      </c>
      <c r="D270" s="105"/>
      <c r="E270" s="100">
        <v>1389166.66</v>
      </c>
      <c r="F270" s="100">
        <v>1389166.66</v>
      </c>
      <c r="G270" s="52">
        <f t="shared" si="6"/>
        <v>277833.33199999994</v>
      </c>
      <c r="H270" s="52">
        <f t="shared" si="6"/>
        <v>277833.33199999994</v>
      </c>
      <c r="I270" s="81">
        <f t="shared" si="7"/>
        <v>1666999.9919999999</v>
      </c>
      <c r="J270" s="81">
        <f t="shared" si="7"/>
        <v>1666999.9919999999</v>
      </c>
    </row>
    <row r="271" spans="2:10" ht="17.25" customHeight="1">
      <c r="B271" s="143"/>
      <c r="C271" s="104" t="s">
        <v>238</v>
      </c>
      <c r="D271" s="105"/>
      <c r="E271" s="100">
        <v>2155000</v>
      </c>
      <c r="F271" s="100">
        <v>2155000</v>
      </c>
      <c r="G271" s="52">
        <f t="shared" si="6"/>
        <v>431000</v>
      </c>
      <c r="H271" s="52">
        <f t="shared" si="6"/>
        <v>431000</v>
      </c>
      <c r="I271" s="81">
        <f t="shared" si="7"/>
        <v>2586000</v>
      </c>
      <c r="J271" s="81">
        <f t="shared" si="7"/>
        <v>2586000</v>
      </c>
    </row>
    <row r="272" spans="2:10" ht="17.25" customHeight="1">
      <c r="B272" s="142"/>
      <c r="C272" s="104" t="s">
        <v>240</v>
      </c>
      <c r="D272" s="105"/>
      <c r="E272" s="100">
        <v>581666.67000000004</v>
      </c>
      <c r="F272" s="100">
        <v>581666.67000000004</v>
      </c>
      <c r="G272" s="52">
        <f t="shared" si="6"/>
        <v>116333.33400000003</v>
      </c>
      <c r="H272" s="52">
        <f t="shared" si="6"/>
        <v>116333.33400000003</v>
      </c>
      <c r="I272" s="81">
        <f t="shared" si="7"/>
        <v>698000.00400000007</v>
      </c>
      <c r="J272" s="81">
        <f t="shared" si="7"/>
        <v>698000.00400000007</v>
      </c>
    </row>
    <row r="273" spans="2:10" ht="23.25" customHeight="1">
      <c r="B273" s="141" t="s">
        <v>256</v>
      </c>
      <c r="C273" s="104" t="s">
        <v>237</v>
      </c>
      <c r="D273" s="105"/>
      <c r="E273" s="100">
        <v>694583.33</v>
      </c>
      <c r="F273" s="100">
        <v>694583.33</v>
      </c>
      <c r="G273" s="52">
        <f t="shared" si="6"/>
        <v>138916.66599999997</v>
      </c>
      <c r="H273" s="52">
        <f t="shared" si="6"/>
        <v>138916.66599999997</v>
      </c>
      <c r="I273" s="81">
        <f t="shared" si="7"/>
        <v>833499.99599999993</v>
      </c>
      <c r="J273" s="81">
        <f t="shared" si="7"/>
        <v>833499.99599999993</v>
      </c>
    </row>
    <row r="274" spans="2:10" ht="23.25" customHeight="1">
      <c r="B274" s="142"/>
      <c r="C274" s="104" t="s">
        <v>238</v>
      </c>
      <c r="D274" s="105"/>
      <c r="E274" s="100">
        <v>1077500</v>
      </c>
      <c r="F274" s="100">
        <v>1077500</v>
      </c>
      <c r="G274" s="52">
        <f t="shared" si="6"/>
        <v>215500</v>
      </c>
      <c r="H274" s="52">
        <f t="shared" si="6"/>
        <v>215500</v>
      </c>
      <c r="I274" s="81">
        <f t="shared" si="7"/>
        <v>1293000</v>
      </c>
      <c r="J274" s="81">
        <f t="shared" si="7"/>
        <v>1293000</v>
      </c>
    </row>
    <row r="275" spans="2:10" ht="17.25" customHeight="1">
      <c r="B275" s="141" t="s">
        <v>257</v>
      </c>
      <c r="C275" s="104" t="s">
        <v>272</v>
      </c>
      <c r="D275" s="105"/>
      <c r="E275" s="100">
        <v>1309749.99</v>
      </c>
      <c r="F275" s="100">
        <v>1309749.99</v>
      </c>
      <c r="G275" s="52">
        <f t="shared" si="6"/>
        <v>261949.99799999991</v>
      </c>
      <c r="H275" s="52">
        <f t="shared" si="6"/>
        <v>261949.99799999991</v>
      </c>
      <c r="I275" s="81">
        <f t="shared" si="7"/>
        <v>1571699.9879999999</v>
      </c>
      <c r="J275" s="81">
        <f t="shared" si="7"/>
        <v>1571699.9879999999</v>
      </c>
    </row>
    <row r="276" spans="2:10" ht="17.25" customHeight="1">
      <c r="B276" s="143"/>
      <c r="C276" s="104" t="s">
        <v>235</v>
      </c>
      <c r="D276" s="105"/>
      <c r="E276" s="100">
        <v>2153751</v>
      </c>
      <c r="F276" s="100">
        <v>2153751</v>
      </c>
      <c r="G276" s="52">
        <f t="shared" si="6"/>
        <v>430750.20000000019</v>
      </c>
      <c r="H276" s="52">
        <f t="shared" si="6"/>
        <v>430750.20000000019</v>
      </c>
      <c r="I276" s="81">
        <f t="shared" si="7"/>
        <v>2584501.2000000002</v>
      </c>
      <c r="J276" s="81">
        <f t="shared" si="7"/>
        <v>2584501.2000000002</v>
      </c>
    </row>
    <row r="277" spans="2:10" ht="17.25" customHeight="1">
      <c r="B277" s="143"/>
      <c r="C277" s="104" t="s">
        <v>236</v>
      </c>
      <c r="D277" s="105"/>
      <c r="E277" s="100">
        <v>1987500</v>
      </c>
      <c r="F277" s="100">
        <v>1987500</v>
      </c>
      <c r="G277" s="52">
        <f t="shared" si="6"/>
        <v>397500</v>
      </c>
      <c r="H277" s="52">
        <f t="shared" si="6"/>
        <v>397500</v>
      </c>
      <c r="I277" s="81">
        <f t="shared" si="7"/>
        <v>2385000</v>
      </c>
      <c r="J277" s="81">
        <f t="shared" si="7"/>
        <v>2385000</v>
      </c>
    </row>
    <row r="278" spans="2:10" ht="17.25" customHeight="1">
      <c r="B278" s="143"/>
      <c r="C278" s="104" t="s">
        <v>237</v>
      </c>
      <c r="D278" s="105"/>
      <c r="E278" s="100">
        <v>2138499.9900000002</v>
      </c>
      <c r="F278" s="100">
        <v>2138499.9900000002</v>
      </c>
      <c r="G278" s="52">
        <f t="shared" si="6"/>
        <v>427699.99800000014</v>
      </c>
      <c r="H278" s="52">
        <f t="shared" si="6"/>
        <v>427699.99800000014</v>
      </c>
      <c r="I278" s="81">
        <f t="shared" si="7"/>
        <v>2566199.9880000004</v>
      </c>
      <c r="J278" s="81">
        <f t="shared" si="7"/>
        <v>2566199.9880000004</v>
      </c>
    </row>
    <row r="279" spans="2:10" ht="17.25" customHeight="1">
      <c r="B279" s="143"/>
      <c r="C279" s="104" t="s">
        <v>238</v>
      </c>
      <c r="D279" s="105"/>
      <c r="E279" s="100">
        <v>1976499.99</v>
      </c>
      <c r="F279" s="100">
        <v>1976499.99</v>
      </c>
      <c r="G279" s="52">
        <f t="shared" si="6"/>
        <v>395299.99799999991</v>
      </c>
      <c r="H279" s="52">
        <f t="shared" si="6"/>
        <v>395299.99799999991</v>
      </c>
      <c r="I279" s="81">
        <f t="shared" si="7"/>
        <v>2371799.9879999999</v>
      </c>
      <c r="J279" s="81">
        <f t="shared" si="7"/>
        <v>2371799.9879999999</v>
      </c>
    </row>
    <row r="280" spans="2:10" ht="17.25" customHeight="1">
      <c r="B280" s="142"/>
      <c r="C280" s="104" t="s">
        <v>273</v>
      </c>
      <c r="D280" s="105"/>
      <c r="E280" s="100">
        <v>1837170</v>
      </c>
      <c r="F280" s="100">
        <v>1837170</v>
      </c>
      <c r="G280" s="52">
        <f t="shared" si="6"/>
        <v>367434</v>
      </c>
      <c r="H280" s="52">
        <f t="shared" si="6"/>
        <v>367434</v>
      </c>
      <c r="I280" s="81">
        <f t="shared" si="7"/>
        <v>2204604</v>
      </c>
      <c r="J280" s="81">
        <f t="shared" si="7"/>
        <v>2204604</v>
      </c>
    </row>
    <row r="281" spans="2:10" ht="17.25" customHeight="1">
      <c r="B281" s="141" t="s">
        <v>258</v>
      </c>
      <c r="C281" s="104" t="s">
        <v>272</v>
      </c>
      <c r="D281" s="105"/>
      <c r="E281" s="100">
        <v>700000</v>
      </c>
      <c r="F281" s="100">
        <v>700000</v>
      </c>
      <c r="G281" s="52">
        <f t="shared" si="6"/>
        <v>140000</v>
      </c>
      <c r="H281" s="52">
        <f t="shared" si="6"/>
        <v>140000</v>
      </c>
      <c r="I281" s="81">
        <f t="shared" si="7"/>
        <v>840000</v>
      </c>
      <c r="J281" s="81">
        <f t="shared" si="7"/>
        <v>840000</v>
      </c>
    </row>
    <row r="282" spans="2:10" ht="17.25" customHeight="1">
      <c r="B282" s="143"/>
      <c r="C282" s="104" t="s">
        <v>235</v>
      </c>
      <c r="D282" s="105"/>
      <c r="E282" s="100">
        <v>719750</v>
      </c>
      <c r="F282" s="100">
        <v>719750</v>
      </c>
      <c r="G282" s="52">
        <f t="shared" si="6"/>
        <v>143950</v>
      </c>
      <c r="H282" s="52">
        <f t="shared" si="6"/>
        <v>143950</v>
      </c>
      <c r="I282" s="81">
        <f t="shared" si="7"/>
        <v>863700</v>
      </c>
      <c r="J282" s="81">
        <f t="shared" si="7"/>
        <v>863700</v>
      </c>
    </row>
    <row r="283" spans="2:10" ht="17.25" customHeight="1">
      <c r="B283" s="143"/>
      <c r="C283" s="104" t="s">
        <v>236</v>
      </c>
      <c r="D283" s="105"/>
      <c r="E283" s="100">
        <v>707000</v>
      </c>
      <c r="F283" s="100">
        <v>707000</v>
      </c>
      <c r="G283" s="52">
        <f t="shared" si="6"/>
        <v>141400</v>
      </c>
      <c r="H283" s="52">
        <f t="shared" si="6"/>
        <v>141400</v>
      </c>
      <c r="I283" s="81">
        <f t="shared" si="7"/>
        <v>848400</v>
      </c>
      <c r="J283" s="81">
        <f t="shared" si="7"/>
        <v>848400</v>
      </c>
    </row>
    <row r="284" spans="2:10" ht="17.25" customHeight="1">
      <c r="B284" s="143"/>
      <c r="C284" s="104" t="s">
        <v>237</v>
      </c>
      <c r="D284" s="105"/>
      <c r="E284" s="100">
        <v>878333.34</v>
      </c>
      <c r="F284" s="100">
        <v>878333.34</v>
      </c>
      <c r="G284" s="52">
        <f t="shared" si="6"/>
        <v>175666.66799999995</v>
      </c>
      <c r="H284" s="52">
        <f t="shared" si="6"/>
        <v>175666.66799999995</v>
      </c>
      <c r="I284" s="81">
        <f t="shared" si="7"/>
        <v>1054000.0079999999</v>
      </c>
      <c r="J284" s="81">
        <f t="shared" si="7"/>
        <v>1054000.0079999999</v>
      </c>
    </row>
    <row r="285" spans="2:10" ht="17.25" customHeight="1">
      <c r="B285" s="142"/>
      <c r="C285" s="104" t="s">
        <v>273</v>
      </c>
      <c r="D285" s="105"/>
      <c r="E285" s="100">
        <v>685000</v>
      </c>
      <c r="F285" s="100">
        <v>685000</v>
      </c>
      <c r="G285" s="52">
        <f t="shared" ref="G285:H326" si="8">SUM(I285-E285)</f>
        <v>137000</v>
      </c>
      <c r="H285" s="52">
        <f t="shared" si="8"/>
        <v>137000</v>
      </c>
      <c r="I285" s="81">
        <f t="shared" ref="I285:J326" si="9">E285*12/10</f>
        <v>822000</v>
      </c>
      <c r="J285" s="81">
        <f t="shared" si="9"/>
        <v>822000</v>
      </c>
    </row>
    <row r="286" spans="2:10" ht="17.25" customHeight="1">
      <c r="B286" s="141" t="s">
        <v>259</v>
      </c>
      <c r="C286" s="104" t="s">
        <v>235</v>
      </c>
      <c r="D286" s="105"/>
      <c r="E286" s="100">
        <v>2186250</v>
      </c>
      <c r="F286" s="100">
        <v>2186250</v>
      </c>
      <c r="G286" s="52">
        <f t="shared" si="8"/>
        <v>437250</v>
      </c>
      <c r="H286" s="52">
        <f t="shared" si="8"/>
        <v>437250</v>
      </c>
      <c r="I286" s="81">
        <f t="shared" si="9"/>
        <v>2623500</v>
      </c>
      <c r="J286" s="81">
        <f t="shared" si="9"/>
        <v>2623500</v>
      </c>
    </row>
    <row r="287" spans="2:10" ht="17.25" customHeight="1">
      <c r="B287" s="143"/>
      <c r="C287" s="104" t="s">
        <v>237</v>
      </c>
      <c r="D287" s="105"/>
      <c r="E287" s="100">
        <v>4813749.9000000004</v>
      </c>
      <c r="F287" s="100">
        <v>4813749.9000000004</v>
      </c>
      <c r="G287" s="52">
        <f t="shared" si="8"/>
        <v>962749.98000000045</v>
      </c>
      <c r="H287" s="52">
        <f t="shared" si="8"/>
        <v>962749.98000000045</v>
      </c>
      <c r="I287" s="81">
        <f t="shared" si="9"/>
        <v>5776499.8800000008</v>
      </c>
      <c r="J287" s="81">
        <f t="shared" si="9"/>
        <v>5776499.8800000008</v>
      </c>
    </row>
    <row r="288" spans="2:10" ht="17.25" customHeight="1">
      <c r="B288" s="142"/>
      <c r="C288" s="104" t="s">
        <v>238</v>
      </c>
      <c r="D288" s="105"/>
      <c r="E288" s="100">
        <v>7462500</v>
      </c>
      <c r="F288" s="100">
        <v>7462500</v>
      </c>
      <c r="G288" s="52">
        <f t="shared" si="8"/>
        <v>1492500</v>
      </c>
      <c r="H288" s="52">
        <f t="shared" si="8"/>
        <v>1492500</v>
      </c>
      <c r="I288" s="81">
        <f t="shared" si="9"/>
        <v>8955000</v>
      </c>
      <c r="J288" s="81">
        <f t="shared" si="9"/>
        <v>8955000</v>
      </c>
    </row>
    <row r="289" spans="2:10" ht="17.25" customHeight="1">
      <c r="B289" s="141" t="s">
        <v>260</v>
      </c>
      <c r="C289" s="104" t="s">
        <v>272</v>
      </c>
      <c r="D289" s="105"/>
      <c r="E289" s="100">
        <v>2727500</v>
      </c>
      <c r="F289" s="100">
        <v>2727500</v>
      </c>
      <c r="G289" s="52">
        <f t="shared" si="8"/>
        <v>545500</v>
      </c>
      <c r="H289" s="52">
        <f t="shared" si="8"/>
        <v>545500</v>
      </c>
      <c r="I289" s="81">
        <f t="shared" si="9"/>
        <v>3273000</v>
      </c>
      <c r="J289" s="81">
        <f t="shared" si="9"/>
        <v>3273000</v>
      </c>
    </row>
    <row r="290" spans="2:10" ht="17.25" customHeight="1">
      <c r="B290" s="143"/>
      <c r="C290" s="104" t="s">
        <v>235</v>
      </c>
      <c r="D290" s="105"/>
      <c r="E290" s="100">
        <v>1095250</v>
      </c>
      <c r="F290" s="100">
        <v>1095250</v>
      </c>
      <c r="G290" s="52">
        <f t="shared" si="8"/>
        <v>219050</v>
      </c>
      <c r="H290" s="52">
        <f t="shared" si="8"/>
        <v>219050</v>
      </c>
      <c r="I290" s="81">
        <f t="shared" si="9"/>
        <v>1314300</v>
      </c>
      <c r="J290" s="81">
        <f t="shared" si="9"/>
        <v>1314300</v>
      </c>
    </row>
    <row r="291" spans="2:10" ht="17.25" customHeight="1">
      <c r="B291" s="143"/>
      <c r="C291" s="104" t="s">
        <v>237</v>
      </c>
      <c r="D291" s="105"/>
      <c r="E291" s="100">
        <v>4463833.3</v>
      </c>
      <c r="F291" s="100">
        <v>4463833.3</v>
      </c>
      <c r="G291" s="52">
        <f t="shared" si="8"/>
        <v>892766.65999999922</v>
      </c>
      <c r="H291" s="52">
        <f t="shared" si="8"/>
        <v>892766.65999999922</v>
      </c>
      <c r="I291" s="81">
        <f t="shared" si="9"/>
        <v>5356599.959999999</v>
      </c>
      <c r="J291" s="81">
        <f t="shared" si="9"/>
        <v>5356599.959999999</v>
      </c>
    </row>
    <row r="292" spans="2:10" ht="17.25" customHeight="1">
      <c r="B292" s="142"/>
      <c r="C292" s="104" t="s">
        <v>238</v>
      </c>
      <c r="D292" s="105"/>
      <c r="E292" s="100">
        <v>6821300</v>
      </c>
      <c r="F292" s="100">
        <v>6821300</v>
      </c>
      <c r="G292" s="52">
        <f t="shared" si="8"/>
        <v>1364260</v>
      </c>
      <c r="H292" s="52">
        <f t="shared" si="8"/>
        <v>1364260</v>
      </c>
      <c r="I292" s="81">
        <f t="shared" si="9"/>
        <v>8185560</v>
      </c>
      <c r="J292" s="81">
        <f t="shared" si="9"/>
        <v>8185560</v>
      </c>
    </row>
    <row r="293" spans="2:10" ht="17.25" customHeight="1">
      <c r="B293" s="141" t="s">
        <v>261</v>
      </c>
      <c r="C293" s="104" t="s">
        <v>272</v>
      </c>
      <c r="D293" s="105"/>
      <c r="E293" s="100">
        <v>8714500</v>
      </c>
      <c r="F293" s="100">
        <v>8714500</v>
      </c>
      <c r="G293" s="52">
        <f t="shared" si="8"/>
        <v>1742900</v>
      </c>
      <c r="H293" s="52">
        <f t="shared" si="8"/>
        <v>1742900</v>
      </c>
      <c r="I293" s="81">
        <f t="shared" si="9"/>
        <v>10457400</v>
      </c>
      <c r="J293" s="81">
        <f t="shared" si="9"/>
        <v>10457400</v>
      </c>
    </row>
    <row r="294" spans="2:10" ht="19.5" customHeight="1">
      <c r="B294" s="143"/>
      <c r="C294" s="104" t="s">
        <v>235</v>
      </c>
      <c r="D294" s="105"/>
      <c r="E294" s="100">
        <v>5290000</v>
      </c>
      <c r="F294" s="100">
        <v>5290000</v>
      </c>
      <c r="G294" s="52">
        <f t="shared" si="8"/>
        <v>1058000</v>
      </c>
      <c r="H294" s="52">
        <f t="shared" si="8"/>
        <v>1058000</v>
      </c>
      <c r="I294" s="81">
        <f t="shared" si="9"/>
        <v>6348000</v>
      </c>
      <c r="J294" s="81">
        <f t="shared" si="9"/>
        <v>6348000</v>
      </c>
    </row>
    <row r="295" spans="2:10" ht="19.5" customHeight="1">
      <c r="B295" s="143"/>
      <c r="C295" s="104" t="s">
        <v>237</v>
      </c>
      <c r="D295" s="105"/>
      <c r="E295" s="100">
        <v>10656666.800000001</v>
      </c>
      <c r="F295" s="100">
        <v>10656666.800000001</v>
      </c>
      <c r="G295" s="52">
        <f t="shared" si="8"/>
        <v>2131333.3599999994</v>
      </c>
      <c r="H295" s="52">
        <f t="shared" si="8"/>
        <v>2131333.3599999994</v>
      </c>
      <c r="I295" s="81">
        <f t="shared" si="9"/>
        <v>12788000.16</v>
      </c>
      <c r="J295" s="81">
        <f t="shared" si="9"/>
        <v>12788000.16</v>
      </c>
    </row>
    <row r="296" spans="2:10" ht="19.5" customHeight="1">
      <c r="B296" s="143"/>
      <c r="C296" s="104" t="s">
        <v>238</v>
      </c>
      <c r="D296" s="105"/>
      <c r="E296" s="100">
        <v>66880000</v>
      </c>
      <c r="F296" s="100">
        <v>66880000</v>
      </c>
      <c r="G296" s="52">
        <f t="shared" si="8"/>
        <v>13376000</v>
      </c>
      <c r="H296" s="52">
        <f t="shared" si="8"/>
        <v>13376000</v>
      </c>
      <c r="I296" s="81">
        <f t="shared" si="9"/>
        <v>80256000</v>
      </c>
      <c r="J296" s="81">
        <f t="shared" si="9"/>
        <v>80256000</v>
      </c>
    </row>
    <row r="297" spans="2:10" ht="19.5" customHeight="1">
      <c r="B297" s="142"/>
      <c r="C297" s="104" t="s">
        <v>240</v>
      </c>
      <c r="D297" s="105"/>
      <c r="E297" s="100">
        <v>8991666.8000000007</v>
      </c>
      <c r="F297" s="100">
        <v>8991666.8000000007</v>
      </c>
      <c r="G297" s="52">
        <f t="shared" si="8"/>
        <v>1798333.3599999994</v>
      </c>
      <c r="H297" s="52">
        <f t="shared" si="8"/>
        <v>1798333.3599999994</v>
      </c>
      <c r="I297" s="81">
        <f t="shared" si="9"/>
        <v>10790000.16</v>
      </c>
      <c r="J297" s="81">
        <f t="shared" si="9"/>
        <v>10790000.16</v>
      </c>
    </row>
    <row r="298" spans="2:10" ht="19.5" customHeight="1">
      <c r="B298" s="141" t="s">
        <v>262</v>
      </c>
      <c r="C298" s="104" t="s">
        <v>272</v>
      </c>
      <c r="D298" s="105"/>
      <c r="E298" s="100">
        <v>3743750</v>
      </c>
      <c r="F298" s="100">
        <v>3743750</v>
      </c>
      <c r="G298" s="52">
        <f t="shared" si="8"/>
        <v>748750</v>
      </c>
      <c r="H298" s="52">
        <f t="shared" si="8"/>
        <v>748750</v>
      </c>
      <c r="I298" s="81">
        <f t="shared" si="9"/>
        <v>4492500</v>
      </c>
      <c r="J298" s="81">
        <f t="shared" si="9"/>
        <v>4492500</v>
      </c>
    </row>
    <row r="299" spans="2:10" ht="19.5" customHeight="1">
      <c r="B299" s="143"/>
      <c r="C299" s="104" t="s">
        <v>235</v>
      </c>
      <c r="D299" s="105"/>
      <c r="E299" s="100">
        <v>2187000</v>
      </c>
      <c r="F299" s="100">
        <v>2187000</v>
      </c>
      <c r="G299" s="52">
        <f t="shared" si="8"/>
        <v>437400</v>
      </c>
      <c r="H299" s="52">
        <f t="shared" si="8"/>
        <v>437400</v>
      </c>
      <c r="I299" s="81">
        <f t="shared" si="9"/>
        <v>2624400</v>
      </c>
      <c r="J299" s="81">
        <f t="shared" si="9"/>
        <v>2624400</v>
      </c>
    </row>
    <row r="300" spans="2:10" ht="20.25" customHeight="1">
      <c r="B300" s="143"/>
      <c r="C300" s="104" t="s">
        <v>237</v>
      </c>
      <c r="D300" s="105"/>
      <c r="E300" s="100">
        <v>4744166.5999999996</v>
      </c>
      <c r="F300" s="100">
        <v>4744166.5999999996</v>
      </c>
      <c r="G300" s="52">
        <f t="shared" si="8"/>
        <v>948833.3200000003</v>
      </c>
      <c r="H300" s="52">
        <f t="shared" si="8"/>
        <v>948833.3200000003</v>
      </c>
      <c r="I300" s="81">
        <f t="shared" si="9"/>
        <v>5692999.9199999999</v>
      </c>
      <c r="J300" s="81">
        <f t="shared" si="9"/>
        <v>5692999.9199999999</v>
      </c>
    </row>
    <row r="301" spans="2:10" ht="20.25" customHeight="1">
      <c r="B301" s="143"/>
      <c r="C301" s="104" t="s">
        <v>238</v>
      </c>
      <c r="D301" s="105"/>
      <c r="E301" s="100">
        <v>14890000</v>
      </c>
      <c r="F301" s="100">
        <v>14890000</v>
      </c>
      <c r="G301" s="52">
        <f t="shared" si="8"/>
        <v>2978000</v>
      </c>
      <c r="H301" s="52">
        <f t="shared" si="8"/>
        <v>2978000</v>
      </c>
      <c r="I301" s="81">
        <f t="shared" si="9"/>
        <v>17868000</v>
      </c>
      <c r="J301" s="81">
        <f t="shared" si="9"/>
        <v>17868000</v>
      </c>
    </row>
    <row r="302" spans="2:10" ht="20.25" customHeight="1">
      <c r="B302" s="142"/>
      <c r="C302" s="104" t="s">
        <v>240</v>
      </c>
      <c r="D302" s="105"/>
      <c r="E302" s="100">
        <v>2801250</v>
      </c>
      <c r="F302" s="100">
        <v>2801250</v>
      </c>
      <c r="G302" s="52">
        <f t="shared" si="8"/>
        <v>560250</v>
      </c>
      <c r="H302" s="52">
        <f t="shared" si="8"/>
        <v>560250</v>
      </c>
      <c r="I302" s="81">
        <f t="shared" si="9"/>
        <v>3361500</v>
      </c>
      <c r="J302" s="81">
        <f t="shared" si="9"/>
        <v>3361500</v>
      </c>
    </row>
    <row r="303" spans="2:10" ht="17.25" customHeight="1">
      <c r="B303" s="144" t="s">
        <v>263</v>
      </c>
      <c r="C303" s="104" t="s">
        <v>272</v>
      </c>
      <c r="D303" s="105"/>
      <c r="E303" s="100">
        <v>4360000</v>
      </c>
      <c r="F303" s="100">
        <v>4360000</v>
      </c>
      <c r="G303" s="52">
        <f t="shared" si="8"/>
        <v>872000</v>
      </c>
      <c r="H303" s="52">
        <f t="shared" si="8"/>
        <v>872000</v>
      </c>
      <c r="I303" s="81">
        <f t="shared" si="9"/>
        <v>5232000</v>
      </c>
      <c r="J303" s="81">
        <f t="shared" si="9"/>
        <v>5232000</v>
      </c>
    </row>
    <row r="304" spans="2:10" ht="17.25" customHeight="1">
      <c r="B304" s="145"/>
      <c r="C304" s="104" t="s">
        <v>235</v>
      </c>
      <c r="D304" s="105"/>
      <c r="E304" s="100">
        <v>2935000</v>
      </c>
      <c r="F304" s="100">
        <v>2935000</v>
      </c>
      <c r="G304" s="52">
        <f t="shared" si="8"/>
        <v>587000</v>
      </c>
      <c r="H304" s="52">
        <f t="shared" si="8"/>
        <v>587000</v>
      </c>
      <c r="I304" s="81">
        <f t="shared" si="9"/>
        <v>3522000</v>
      </c>
      <c r="J304" s="81">
        <f t="shared" si="9"/>
        <v>3522000</v>
      </c>
    </row>
    <row r="305" spans="2:10" ht="17.25" customHeight="1">
      <c r="B305" s="145"/>
      <c r="C305" s="104" t="s">
        <v>237</v>
      </c>
      <c r="D305" s="105"/>
      <c r="E305" s="100">
        <v>4375000</v>
      </c>
      <c r="F305" s="100">
        <v>4375000</v>
      </c>
      <c r="G305" s="52">
        <f t="shared" si="8"/>
        <v>875000</v>
      </c>
      <c r="H305" s="52">
        <f t="shared" si="8"/>
        <v>875000</v>
      </c>
      <c r="I305" s="81">
        <f t="shared" si="9"/>
        <v>5250000</v>
      </c>
      <c r="J305" s="81">
        <f t="shared" si="9"/>
        <v>5250000</v>
      </c>
    </row>
    <row r="306" spans="2:10" ht="17.25" customHeight="1">
      <c r="B306" s="145"/>
      <c r="C306" s="104" t="s">
        <v>238</v>
      </c>
      <c r="D306" s="105"/>
      <c r="E306" s="100">
        <v>6971250</v>
      </c>
      <c r="F306" s="100">
        <v>6971250</v>
      </c>
      <c r="G306" s="52">
        <f t="shared" si="8"/>
        <v>1394250</v>
      </c>
      <c r="H306" s="52">
        <f t="shared" si="8"/>
        <v>1394250</v>
      </c>
      <c r="I306" s="81">
        <f t="shared" si="9"/>
        <v>8365500</v>
      </c>
      <c r="J306" s="81">
        <f t="shared" si="9"/>
        <v>8365500</v>
      </c>
    </row>
    <row r="307" spans="2:10" ht="17.25" customHeight="1">
      <c r="B307" s="146"/>
      <c r="C307" s="104" t="s">
        <v>240</v>
      </c>
      <c r="D307" s="105"/>
      <c r="E307" s="100">
        <v>6363333.2999999998</v>
      </c>
      <c r="F307" s="100">
        <v>6363333.2999999998</v>
      </c>
      <c r="G307" s="52">
        <f t="shared" si="8"/>
        <v>1272666.6599999992</v>
      </c>
      <c r="H307" s="52">
        <f t="shared" si="8"/>
        <v>1272666.6599999992</v>
      </c>
      <c r="I307" s="81">
        <f t="shared" si="9"/>
        <v>7635999.959999999</v>
      </c>
      <c r="J307" s="81">
        <f t="shared" si="9"/>
        <v>7635999.959999999</v>
      </c>
    </row>
    <row r="308" spans="2:10" ht="17.25" customHeight="1">
      <c r="B308" s="144" t="s">
        <v>264</v>
      </c>
      <c r="C308" s="104" t="s">
        <v>272</v>
      </c>
      <c r="D308" s="105"/>
      <c r="E308" s="100">
        <v>3967500</v>
      </c>
      <c r="F308" s="100">
        <v>3967500</v>
      </c>
      <c r="G308" s="52">
        <f t="shared" si="8"/>
        <v>793500</v>
      </c>
      <c r="H308" s="52">
        <f t="shared" si="8"/>
        <v>793500</v>
      </c>
      <c r="I308" s="81">
        <f t="shared" si="9"/>
        <v>4761000</v>
      </c>
      <c r="J308" s="81">
        <f t="shared" si="9"/>
        <v>4761000</v>
      </c>
    </row>
    <row r="309" spans="2:10" ht="17.25" customHeight="1">
      <c r="B309" s="145"/>
      <c r="C309" s="104" t="s">
        <v>235</v>
      </c>
      <c r="D309" s="105"/>
      <c r="E309" s="100">
        <v>2880750</v>
      </c>
      <c r="F309" s="100">
        <v>2880750</v>
      </c>
      <c r="G309" s="52">
        <f t="shared" si="8"/>
        <v>576150</v>
      </c>
      <c r="H309" s="52">
        <f t="shared" si="8"/>
        <v>576150</v>
      </c>
      <c r="I309" s="81">
        <f t="shared" si="9"/>
        <v>3456900</v>
      </c>
      <c r="J309" s="81">
        <f t="shared" si="9"/>
        <v>3456900</v>
      </c>
    </row>
    <row r="310" spans="2:10" ht="17.25" customHeight="1">
      <c r="B310" s="145"/>
      <c r="C310" s="104" t="s">
        <v>237</v>
      </c>
      <c r="D310" s="105"/>
      <c r="E310" s="100">
        <v>4441666.7</v>
      </c>
      <c r="F310" s="100">
        <v>4441666.7</v>
      </c>
      <c r="G310" s="52">
        <f t="shared" si="8"/>
        <v>888333.34000000078</v>
      </c>
      <c r="H310" s="52">
        <f t="shared" si="8"/>
        <v>888333.34000000078</v>
      </c>
      <c r="I310" s="81">
        <f t="shared" si="9"/>
        <v>5330000.040000001</v>
      </c>
      <c r="J310" s="81">
        <f t="shared" si="9"/>
        <v>5330000.040000001</v>
      </c>
    </row>
    <row r="311" spans="2:10" ht="17.25" customHeight="1">
      <c r="B311" s="145"/>
      <c r="C311" s="104" t="s">
        <v>238</v>
      </c>
      <c r="D311" s="105"/>
      <c r="E311" s="100">
        <v>6867500</v>
      </c>
      <c r="F311" s="100">
        <v>6867500</v>
      </c>
      <c r="G311" s="52">
        <f t="shared" si="8"/>
        <v>1373500</v>
      </c>
      <c r="H311" s="52">
        <f t="shared" si="8"/>
        <v>1373500</v>
      </c>
      <c r="I311" s="81">
        <f t="shared" si="9"/>
        <v>8241000</v>
      </c>
      <c r="J311" s="81">
        <f t="shared" si="9"/>
        <v>8241000</v>
      </c>
    </row>
    <row r="312" spans="2:10" ht="17.25" customHeight="1">
      <c r="B312" s="146"/>
      <c r="C312" s="104" t="s">
        <v>240</v>
      </c>
      <c r="D312" s="105"/>
      <c r="E312" s="100">
        <v>6328750</v>
      </c>
      <c r="F312" s="100">
        <v>6328750</v>
      </c>
      <c r="G312" s="52">
        <f t="shared" si="8"/>
        <v>1265750</v>
      </c>
      <c r="H312" s="52">
        <f t="shared" si="8"/>
        <v>1265750</v>
      </c>
      <c r="I312" s="81">
        <f t="shared" si="9"/>
        <v>7594500</v>
      </c>
      <c r="J312" s="81">
        <f t="shared" si="9"/>
        <v>7594500</v>
      </c>
    </row>
    <row r="313" spans="2:10" ht="49.5" customHeight="1">
      <c r="B313" s="87" t="s">
        <v>265</v>
      </c>
      <c r="C313" s="104" t="s">
        <v>240</v>
      </c>
      <c r="D313" s="105"/>
      <c r="E313" s="100">
        <v>244000</v>
      </c>
      <c r="F313" s="100">
        <v>244000</v>
      </c>
      <c r="G313" s="52">
        <f t="shared" si="8"/>
        <v>48800</v>
      </c>
      <c r="H313" s="52">
        <f t="shared" si="8"/>
        <v>48800</v>
      </c>
      <c r="I313" s="81">
        <f t="shared" si="9"/>
        <v>292800</v>
      </c>
      <c r="J313" s="81">
        <f t="shared" si="9"/>
        <v>292800</v>
      </c>
    </row>
    <row r="314" spans="2:10" ht="17.25" customHeight="1">
      <c r="B314" s="141" t="s">
        <v>266</v>
      </c>
      <c r="C314" s="104" t="s">
        <v>236</v>
      </c>
      <c r="D314" s="105"/>
      <c r="E314" s="100">
        <v>46500</v>
      </c>
      <c r="F314" s="100">
        <v>46500</v>
      </c>
      <c r="G314" s="52">
        <f t="shared" si="8"/>
        <v>9300</v>
      </c>
      <c r="H314" s="52">
        <f t="shared" si="8"/>
        <v>9300</v>
      </c>
      <c r="I314" s="81">
        <f t="shared" si="9"/>
        <v>55800</v>
      </c>
      <c r="J314" s="81">
        <f t="shared" si="9"/>
        <v>55800</v>
      </c>
    </row>
    <row r="315" spans="2:10" ht="17.25" customHeight="1">
      <c r="B315" s="143"/>
      <c r="C315" s="104" t="s">
        <v>237</v>
      </c>
      <c r="D315" s="105"/>
      <c r="E315" s="100">
        <v>60291.67</v>
      </c>
      <c r="F315" s="100">
        <v>60291.67</v>
      </c>
      <c r="G315" s="52">
        <f t="shared" si="8"/>
        <v>12058.334000000003</v>
      </c>
      <c r="H315" s="52">
        <f t="shared" si="8"/>
        <v>12058.334000000003</v>
      </c>
      <c r="I315" s="81">
        <f t="shared" si="9"/>
        <v>72350.004000000001</v>
      </c>
      <c r="J315" s="81">
        <f t="shared" si="9"/>
        <v>72350.004000000001</v>
      </c>
    </row>
    <row r="316" spans="2:10" ht="17.25" customHeight="1">
      <c r="B316" s="142"/>
      <c r="C316" s="104" t="s">
        <v>240</v>
      </c>
      <c r="D316" s="105"/>
      <c r="E316" s="100">
        <v>61166.67</v>
      </c>
      <c r="F316" s="100">
        <v>61166.67</v>
      </c>
      <c r="G316" s="52">
        <f t="shared" si="8"/>
        <v>12233.334000000003</v>
      </c>
      <c r="H316" s="52">
        <f t="shared" si="8"/>
        <v>12233.334000000003</v>
      </c>
      <c r="I316" s="81">
        <f t="shared" si="9"/>
        <v>73400.004000000001</v>
      </c>
      <c r="J316" s="81">
        <f t="shared" si="9"/>
        <v>73400.004000000001</v>
      </c>
    </row>
    <row r="317" spans="2:10" ht="17.25" customHeight="1">
      <c r="B317" s="141" t="s">
        <v>267</v>
      </c>
      <c r="C317" s="104" t="s">
        <v>242</v>
      </c>
      <c r="D317" s="105"/>
      <c r="E317" s="100">
        <v>308000</v>
      </c>
      <c r="F317" s="100">
        <v>308000</v>
      </c>
      <c r="G317" s="52">
        <f t="shared" si="8"/>
        <v>61600</v>
      </c>
      <c r="H317" s="52">
        <f t="shared" si="8"/>
        <v>61600</v>
      </c>
      <c r="I317" s="81">
        <f t="shared" si="9"/>
        <v>369600</v>
      </c>
      <c r="J317" s="81">
        <f t="shared" si="9"/>
        <v>369600</v>
      </c>
    </row>
    <row r="318" spans="2:10" ht="17.25" customHeight="1">
      <c r="B318" s="143"/>
      <c r="C318" s="104" t="s">
        <v>236</v>
      </c>
      <c r="D318" s="105"/>
      <c r="E318" s="100">
        <v>295000</v>
      </c>
      <c r="F318" s="100">
        <v>295000</v>
      </c>
      <c r="G318" s="52">
        <f t="shared" si="8"/>
        <v>59000</v>
      </c>
      <c r="H318" s="52">
        <f t="shared" si="8"/>
        <v>59000</v>
      </c>
      <c r="I318" s="81">
        <f t="shared" si="9"/>
        <v>354000</v>
      </c>
      <c r="J318" s="81">
        <f t="shared" si="9"/>
        <v>354000</v>
      </c>
    </row>
    <row r="319" spans="2:10" ht="17.25" customHeight="1">
      <c r="B319" s="143"/>
      <c r="C319" s="104" t="s">
        <v>237</v>
      </c>
      <c r="D319" s="105"/>
      <c r="E319" s="100">
        <v>347500</v>
      </c>
      <c r="F319" s="100">
        <v>347500</v>
      </c>
      <c r="G319" s="52">
        <f t="shared" si="8"/>
        <v>69500</v>
      </c>
      <c r="H319" s="52">
        <f t="shared" si="8"/>
        <v>69500</v>
      </c>
      <c r="I319" s="81">
        <f t="shared" si="9"/>
        <v>417000</v>
      </c>
      <c r="J319" s="81">
        <f t="shared" si="9"/>
        <v>417000</v>
      </c>
    </row>
    <row r="320" spans="2:10" ht="17.25" customHeight="1">
      <c r="B320" s="142"/>
      <c r="C320" s="104" t="s">
        <v>240</v>
      </c>
      <c r="D320" s="105"/>
      <c r="E320" s="100">
        <v>269000</v>
      </c>
      <c r="F320" s="100">
        <v>269000</v>
      </c>
      <c r="G320" s="52">
        <f t="shared" si="8"/>
        <v>53800</v>
      </c>
      <c r="H320" s="52">
        <f t="shared" si="8"/>
        <v>53800</v>
      </c>
      <c r="I320" s="81">
        <f t="shared" si="9"/>
        <v>322800</v>
      </c>
      <c r="J320" s="81">
        <f t="shared" si="9"/>
        <v>322800</v>
      </c>
    </row>
    <row r="321" spans="2:10" ht="21.75" customHeight="1">
      <c r="B321" s="141" t="s">
        <v>268</v>
      </c>
      <c r="C321" s="104" t="s">
        <v>236</v>
      </c>
      <c r="D321" s="105"/>
      <c r="E321" s="100">
        <v>378000</v>
      </c>
      <c r="F321" s="100">
        <v>378000</v>
      </c>
      <c r="G321" s="52">
        <f t="shared" si="8"/>
        <v>75600</v>
      </c>
      <c r="H321" s="52">
        <f t="shared" si="8"/>
        <v>75600</v>
      </c>
      <c r="I321" s="81">
        <f t="shared" si="9"/>
        <v>453600</v>
      </c>
      <c r="J321" s="81">
        <f t="shared" si="9"/>
        <v>453600</v>
      </c>
    </row>
    <row r="322" spans="2:10" ht="21.75" customHeight="1">
      <c r="B322" s="142"/>
      <c r="C322" s="104" t="s">
        <v>240</v>
      </c>
      <c r="D322" s="105"/>
      <c r="E322" s="100">
        <v>226991.67</v>
      </c>
      <c r="F322" s="100">
        <v>226991.67</v>
      </c>
      <c r="G322" s="52">
        <f t="shared" si="8"/>
        <v>45398.334000000003</v>
      </c>
      <c r="H322" s="52">
        <f t="shared" si="8"/>
        <v>45398.334000000003</v>
      </c>
      <c r="I322" s="81">
        <f t="shared" si="9"/>
        <v>272390.00400000002</v>
      </c>
      <c r="J322" s="81">
        <f t="shared" si="9"/>
        <v>272390.00400000002</v>
      </c>
    </row>
    <row r="323" spans="2:10" ht="23.25" customHeight="1">
      <c r="B323" s="141" t="s">
        <v>269</v>
      </c>
      <c r="C323" s="104" t="s">
        <v>242</v>
      </c>
      <c r="D323" s="105"/>
      <c r="E323" s="100">
        <v>345000</v>
      </c>
      <c r="F323" s="100">
        <v>345000</v>
      </c>
      <c r="G323" s="52">
        <f t="shared" si="8"/>
        <v>69000</v>
      </c>
      <c r="H323" s="52">
        <f t="shared" si="8"/>
        <v>69000</v>
      </c>
      <c r="I323" s="81">
        <f t="shared" si="9"/>
        <v>414000</v>
      </c>
      <c r="J323" s="81">
        <f t="shared" si="9"/>
        <v>414000</v>
      </c>
    </row>
    <row r="324" spans="2:10" ht="23.25" customHeight="1">
      <c r="B324" s="142"/>
      <c r="C324" s="104" t="s">
        <v>240</v>
      </c>
      <c r="D324" s="105"/>
      <c r="E324" s="100">
        <v>306041.67</v>
      </c>
      <c r="F324" s="100">
        <v>306041.67</v>
      </c>
      <c r="G324" s="52">
        <f t="shared" si="8"/>
        <v>61208.334000000032</v>
      </c>
      <c r="H324" s="52">
        <f t="shared" si="8"/>
        <v>61208.334000000032</v>
      </c>
      <c r="I324" s="81">
        <f t="shared" si="9"/>
        <v>367250.00400000002</v>
      </c>
      <c r="J324" s="81">
        <f t="shared" si="9"/>
        <v>367250.00400000002</v>
      </c>
    </row>
    <row r="325" spans="2:10" ht="43.5" customHeight="1">
      <c r="B325" s="86" t="s">
        <v>270</v>
      </c>
      <c r="C325" s="104" t="s">
        <v>272</v>
      </c>
      <c r="D325" s="105"/>
      <c r="E325" s="100">
        <v>1181750</v>
      </c>
      <c r="F325" s="100">
        <v>1181750</v>
      </c>
      <c r="G325" s="52">
        <f t="shared" si="8"/>
        <v>236350</v>
      </c>
      <c r="H325" s="52">
        <f t="shared" si="8"/>
        <v>236350</v>
      </c>
      <c r="I325" s="81">
        <f t="shared" si="9"/>
        <v>1418100</v>
      </c>
      <c r="J325" s="81">
        <f t="shared" si="9"/>
        <v>1418100</v>
      </c>
    </row>
    <row r="326" spans="2:10" ht="43.5" customHeight="1">
      <c r="B326" s="88" t="s">
        <v>271</v>
      </c>
      <c r="C326" s="104" t="s">
        <v>272</v>
      </c>
      <c r="D326" s="105"/>
      <c r="E326" s="100">
        <v>5316000</v>
      </c>
      <c r="F326" s="100">
        <v>5316000</v>
      </c>
      <c r="G326" s="52">
        <f t="shared" si="8"/>
        <v>1063200</v>
      </c>
      <c r="H326" s="52">
        <f t="shared" si="8"/>
        <v>1063200</v>
      </c>
      <c r="I326" s="81">
        <f t="shared" si="9"/>
        <v>6379200</v>
      </c>
      <c r="J326" s="81">
        <f t="shared" si="9"/>
        <v>6379200</v>
      </c>
    </row>
    <row r="327" spans="2:10" ht="66.75" customHeight="1">
      <c r="B327" s="105" t="s">
        <v>59</v>
      </c>
      <c r="C327" s="170"/>
      <c r="D327" s="122"/>
      <c r="E327" s="105" t="s">
        <v>274</v>
      </c>
      <c r="F327" s="113"/>
      <c r="G327" s="113"/>
      <c r="H327" s="113"/>
      <c r="I327" s="113"/>
      <c r="J327" s="163"/>
    </row>
    <row r="328" spans="2:10" ht="15.75" customHeight="1">
      <c r="B328" s="150"/>
      <c r="C328" s="238"/>
      <c r="D328" s="238"/>
      <c r="E328" s="238"/>
      <c r="F328" s="238"/>
      <c r="G328" s="238"/>
      <c r="H328" s="238"/>
      <c r="I328" s="238"/>
      <c r="J328" s="239"/>
    </row>
    <row r="329" spans="2:10" ht="15.75" customHeight="1">
      <c r="B329" s="183"/>
      <c r="C329" s="184"/>
      <c r="D329" s="184"/>
      <c r="E329" s="184"/>
      <c r="F329" s="184"/>
      <c r="G329" s="184"/>
      <c r="H329" s="184"/>
      <c r="I329" s="184"/>
      <c r="J329" s="185"/>
    </row>
    <row r="330" spans="2:10" ht="15.75" customHeight="1">
      <c r="B330" s="109" t="s">
        <v>60</v>
      </c>
      <c r="C330" s="110"/>
      <c r="D330" s="110"/>
      <c r="E330" s="110"/>
      <c r="F330" s="110"/>
      <c r="G330" s="110"/>
      <c r="H330" s="110"/>
      <c r="I330" s="110"/>
      <c r="J330" s="111"/>
    </row>
    <row r="331" spans="2:10" ht="14.25" customHeight="1">
      <c r="B331" s="171" t="s">
        <v>63</v>
      </c>
      <c r="C331" s="172" t="s">
        <v>62</v>
      </c>
      <c r="D331" s="109" t="s">
        <v>61</v>
      </c>
      <c r="E331" s="110"/>
      <c r="F331" s="110"/>
      <c r="G331" s="110"/>
      <c r="H331" s="110"/>
      <c r="I331" s="110"/>
      <c r="J331" s="111"/>
    </row>
    <row r="332" spans="2:10" ht="104.25" customHeight="1">
      <c r="B332" s="171"/>
      <c r="C332" s="173"/>
      <c r="D332" s="3" t="s">
        <v>64</v>
      </c>
      <c r="E332" s="9" t="s">
        <v>65</v>
      </c>
      <c r="F332" s="34" t="s">
        <v>106</v>
      </c>
      <c r="G332" s="35" t="s">
        <v>67</v>
      </c>
      <c r="H332" s="6" t="s">
        <v>66</v>
      </c>
      <c r="I332" s="129" t="s">
        <v>68</v>
      </c>
      <c r="J332" s="130"/>
    </row>
    <row r="333" spans="2:10" ht="16.5" customHeight="1">
      <c r="B333" s="21"/>
      <c r="C333" s="19"/>
      <c r="D333" s="18"/>
      <c r="E333" s="18"/>
      <c r="F333" s="20"/>
      <c r="G333" s="33"/>
      <c r="H333" s="17"/>
      <c r="I333" s="134"/>
      <c r="J333" s="135"/>
    </row>
    <row r="334" spans="2:10" ht="16.5" customHeight="1">
      <c r="B334" s="131" t="s">
        <v>275</v>
      </c>
      <c r="C334" s="132"/>
      <c r="D334" s="132"/>
      <c r="E334" s="132"/>
      <c r="F334" s="132"/>
      <c r="G334" s="132"/>
      <c r="H334" s="132"/>
      <c r="I334" s="132"/>
      <c r="J334" s="133"/>
    </row>
    <row r="335" spans="2:10" ht="16.5" customHeight="1">
      <c r="B335" s="167" t="s">
        <v>59</v>
      </c>
      <c r="C335" s="169"/>
      <c r="D335" s="129" t="s">
        <v>276</v>
      </c>
      <c r="E335" s="136"/>
      <c r="F335" s="136"/>
      <c r="G335" s="136"/>
      <c r="H335" s="136"/>
      <c r="I335" s="136"/>
      <c r="J335" s="137"/>
    </row>
    <row r="336" spans="2:10" ht="16.5" customHeight="1">
      <c r="B336" s="155"/>
      <c r="C336" s="156"/>
      <c r="D336" s="109"/>
      <c r="E336" s="110"/>
      <c r="F336" s="110"/>
      <c r="G336" s="110"/>
      <c r="H336" s="110"/>
      <c r="I336" s="110"/>
      <c r="J336" s="111"/>
    </row>
    <row r="337" spans="2:10" ht="16.5" customHeight="1">
      <c r="B337" s="138"/>
      <c r="C337" s="139"/>
      <c r="D337" s="139"/>
      <c r="E337" s="139"/>
      <c r="F337" s="139"/>
      <c r="G337" s="139"/>
      <c r="H337" s="139"/>
      <c r="I337" s="139"/>
      <c r="J337" s="140"/>
    </row>
    <row r="338" spans="2:10" ht="16.5" customHeight="1">
      <c r="B338" s="174" t="s">
        <v>2</v>
      </c>
      <c r="C338" s="174" t="s">
        <v>69</v>
      </c>
      <c r="D338" s="109" t="s">
        <v>70</v>
      </c>
      <c r="E338" s="110"/>
      <c r="F338" s="110"/>
      <c r="G338" s="110"/>
      <c r="H338" s="110"/>
      <c r="I338" s="110"/>
      <c r="J338" s="111"/>
    </row>
    <row r="339" spans="2:10" ht="16.5" customHeight="1">
      <c r="B339" s="175"/>
      <c r="C339" s="175"/>
      <c r="D339" s="117" t="s">
        <v>71</v>
      </c>
      <c r="E339" s="118"/>
      <c r="F339" s="152" t="s">
        <v>72</v>
      </c>
      <c r="G339" s="152" t="s">
        <v>73</v>
      </c>
      <c r="H339" s="152" t="s">
        <v>74</v>
      </c>
      <c r="I339" s="105" t="s">
        <v>75</v>
      </c>
      <c r="J339" s="113"/>
    </row>
    <row r="340" spans="2:10" ht="16.5" customHeight="1">
      <c r="B340" s="175"/>
      <c r="C340" s="175"/>
      <c r="D340" s="119"/>
      <c r="E340" s="120"/>
      <c r="F340" s="153"/>
      <c r="G340" s="153"/>
      <c r="H340" s="153"/>
      <c r="I340" s="109" t="s">
        <v>29</v>
      </c>
      <c r="J340" s="110"/>
    </row>
    <row r="341" spans="2:10" ht="33.75" customHeight="1">
      <c r="B341" s="176"/>
      <c r="C341" s="176"/>
      <c r="D341" s="121"/>
      <c r="E341" s="122"/>
      <c r="F341" s="154"/>
      <c r="G341" s="154"/>
      <c r="H341" s="154"/>
      <c r="I341" s="18" t="s">
        <v>215</v>
      </c>
      <c r="J341" s="18" t="s">
        <v>32</v>
      </c>
    </row>
    <row r="342" spans="2:10" ht="13.5" customHeight="1">
      <c r="B342" s="89" t="s">
        <v>76</v>
      </c>
      <c r="C342" s="103" t="s">
        <v>236</v>
      </c>
      <c r="D342" s="123" t="s">
        <v>278</v>
      </c>
      <c r="E342" s="124"/>
      <c r="F342" s="102" t="s">
        <v>353</v>
      </c>
      <c r="G342" s="102" t="s">
        <v>119</v>
      </c>
      <c r="H342" s="114"/>
      <c r="I342" s="112" t="s">
        <v>122</v>
      </c>
      <c r="J342" s="101"/>
    </row>
    <row r="343" spans="2:10" ht="15.75" customHeight="1">
      <c r="B343" s="98">
        <v>3</v>
      </c>
      <c r="C343" s="151"/>
      <c r="D343" s="125"/>
      <c r="E343" s="126"/>
      <c r="F343" s="102"/>
      <c r="G343" s="102"/>
      <c r="H343" s="115"/>
      <c r="I343" s="67">
        <v>11628000</v>
      </c>
      <c r="J343" s="69">
        <f>SUM(I343)</f>
        <v>11628000</v>
      </c>
    </row>
    <row r="344" spans="2:10" ht="15.75" customHeight="1">
      <c r="B344" s="98">
        <v>4</v>
      </c>
      <c r="C344" s="151"/>
      <c r="D344" s="125"/>
      <c r="E344" s="126"/>
      <c r="F344" s="102"/>
      <c r="G344" s="102"/>
      <c r="H344" s="115"/>
      <c r="I344" s="67">
        <v>510000</v>
      </c>
      <c r="J344" s="69">
        <f t="shared" ref="J344:J347" si="10">SUM(I344)</f>
        <v>510000</v>
      </c>
    </row>
    <row r="345" spans="2:10" ht="15.75" customHeight="1">
      <c r="B345" s="98">
        <v>13</v>
      </c>
      <c r="C345" s="151"/>
      <c r="D345" s="125"/>
      <c r="E345" s="126"/>
      <c r="F345" s="102"/>
      <c r="G345" s="102"/>
      <c r="H345" s="115"/>
      <c r="I345" s="90">
        <v>1322400</v>
      </c>
      <c r="J345" s="69">
        <f t="shared" si="10"/>
        <v>1322400</v>
      </c>
    </row>
    <row r="346" spans="2:10" ht="15.75" customHeight="1">
      <c r="B346" s="98">
        <v>26</v>
      </c>
      <c r="C346" s="151"/>
      <c r="D346" s="125"/>
      <c r="E346" s="126"/>
      <c r="F346" s="102"/>
      <c r="G346" s="102"/>
      <c r="H346" s="115"/>
      <c r="I346" s="67">
        <v>1790100</v>
      </c>
      <c r="J346" s="69">
        <f t="shared" si="10"/>
        <v>1790100</v>
      </c>
    </row>
    <row r="347" spans="2:10" ht="15.75" customHeight="1">
      <c r="B347" s="98">
        <v>27</v>
      </c>
      <c r="C347" s="151"/>
      <c r="D347" s="125"/>
      <c r="E347" s="126"/>
      <c r="F347" s="102"/>
      <c r="G347" s="102"/>
      <c r="H347" s="115"/>
      <c r="I347" s="67">
        <v>363000</v>
      </c>
      <c r="J347" s="69">
        <f t="shared" si="10"/>
        <v>363000</v>
      </c>
    </row>
    <row r="348" spans="2:10" ht="15.75" customHeight="1">
      <c r="B348" s="91" t="s">
        <v>77</v>
      </c>
      <c r="C348" s="151"/>
      <c r="D348" s="125"/>
      <c r="E348" s="126"/>
      <c r="F348" s="102"/>
      <c r="G348" s="102"/>
      <c r="H348" s="115"/>
      <c r="I348" s="92" t="s">
        <v>78</v>
      </c>
      <c r="J348" s="93">
        <f>SUM(J343:J347)</f>
        <v>15613500</v>
      </c>
    </row>
    <row r="349" spans="2:10" ht="15.75" customHeight="1">
      <c r="B349" s="89" t="s">
        <v>76</v>
      </c>
      <c r="C349" s="151"/>
      <c r="D349" s="125"/>
      <c r="E349" s="126"/>
      <c r="F349" s="102"/>
      <c r="G349" s="102"/>
      <c r="H349" s="115"/>
      <c r="I349" s="101" t="s">
        <v>277</v>
      </c>
      <c r="J349" s="101"/>
    </row>
    <row r="350" spans="2:10" ht="15.75" customHeight="1">
      <c r="B350" s="71">
        <v>54</v>
      </c>
      <c r="C350" s="151"/>
      <c r="D350" s="125"/>
      <c r="E350" s="126"/>
      <c r="F350" s="102"/>
      <c r="G350" s="102"/>
      <c r="H350" s="115"/>
      <c r="I350" s="52">
        <v>55800</v>
      </c>
      <c r="J350" s="69">
        <f t="shared" ref="J350" si="11">SUM(I350)</f>
        <v>55800</v>
      </c>
    </row>
    <row r="351" spans="2:10" ht="15.75" customHeight="1">
      <c r="B351" s="94" t="s">
        <v>77</v>
      </c>
      <c r="C351" s="102"/>
      <c r="D351" s="127"/>
      <c r="E351" s="128"/>
      <c r="F351" s="102"/>
      <c r="G351" s="102"/>
      <c r="H351" s="116"/>
      <c r="I351" s="92" t="s">
        <v>78</v>
      </c>
      <c r="J351" s="93">
        <f>SUM(J350:J350)</f>
        <v>55800</v>
      </c>
    </row>
    <row r="352" spans="2:10" ht="13.5" customHeight="1">
      <c r="B352" s="89" t="s">
        <v>76</v>
      </c>
      <c r="C352" s="103" t="s">
        <v>280</v>
      </c>
      <c r="D352" s="103" t="s">
        <v>279</v>
      </c>
      <c r="E352" s="103"/>
      <c r="F352" s="102" t="s">
        <v>353</v>
      </c>
      <c r="G352" s="102" t="s">
        <v>119</v>
      </c>
      <c r="H352" s="106"/>
      <c r="I352" s="101" t="s">
        <v>122</v>
      </c>
      <c r="J352" s="101"/>
    </row>
    <row r="353" spans="2:10" ht="13.5" customHeight="1">
      <c r="B353" s="99">
        <v>2</v>
      </c>
      <c r="C353" s="102"/>
      <c r="D353" s="103"/>
      <c r="E353" s="103"/>
      <c r="F353" s="102"/>
      <c r="G353" s="102"/>
      <c r="H353" s="107"/>
      <c r="I353" s="67">
        <v>971000</v>
      </c>
      <c r="J353" s="69">
        <f t="shared" ref="J353:J368" si="12">SUM(I353)</f>
        <v>971000</v>
      </c>
    </row>
    <row r="354" spans="2:10" ht="12" customHeight="1">
      <c r="B354" s="99">
        <v>6</v>
      </c>
      <c r="C354" s="102"/>
      <c r="D354" s="103"/>
      <c r="E354" s="103"/>
      <c r="F354" s="102"/>
      <c r="G354" s="102"/>
      <c r="H354" s="107"/>
      <c r="I354" s="67">
        <v>1386000</v>
      </c>
      <c r="J354" s="69">
        <f t="shared" si="12"/>
        <v>1386000</v>
      </c>
    </row>
    <row r="355" spans="2:10" ht="12" customHeight="1">
      <c r="B355" s="99">
        <v>15</v>
      </c>
      <c r="C355" s="102"/>
      <c r="D355" s="103"/>
      <c r="E355" s="103"/>
      <c r="F355" s="102"/>
      <c r="G355" s="102"/>
      <c r="H355" s="107"/>
      <c r="I355" s="67">
        <v>13800</v>
      </c>
      <c r="J355" s="69">
        <f t="shared" si="12"/>
        <v>13800</v>
      </c>
    </row>
    <row r="356" spans="2:10" ht="12" customHeight="1">
      <c r="B356" s="99">
        <v>17</v>
      </c>
      <c r="C356" s="102"/>
      <c r="D356" s="103"/>
      <c r="E356" s="103"/>
      <c r="F356" s="102"/>
      <c r="G356" s="102"/>
      <c r="H356" s="107"/>
      <c r="I356" s="67">
        <v>51000</v>
      </c>
      <c r="J356" s="69">
        <f t="shared" si="12"/>
        <v>51000</v>
      </c>
    </row>
    <row r="357" spans="2:10" ht="12" customHeight="1">
      <c r="B357" s="99">
        <v>18</v>
      </c>
      <c r="C357" s="102"/>
      <c r="D357" s="103"/>
      <c r="E357" s="103"/>
      <c r="F357" s="102"/>
      <c r="G357" s="102"/>
      <c r="H357" s="107"/>
      <c r="I357" s="67">
        <v>18900</v>
      </c>
      <c r="J357" s="69">
        <f t="shared" si="12"/>
        <v>18900</v>
      </c>
    </row>
    <row r="358" spans="2:10" ht="12" customHeight="1">
      <c r="B358" s="99">
        <v>19</v>
      </c>
      <c r="C358" s="102"/>
      <c r="D358" s="103"/>
      <c r="E358" s="103"/>
      <c r="F358" s="102"/>
      <c r="G358" s="102"/>
      <c r="H358" s="107"/>
      <c r="I358" s="67">
        <v>19500</v>
      </c>
      <c r="J358" s="69">
        <f t="shared" si="12"/>
        <v>19500</v>
      </c>
    </row>
    <row r="359" spans="2:10" ht="12" customHeight="1">
      <c r="B359" s="99">
        <v>20</v>
      </c>
      <c r="C359" s="102"/>
      <c r="D359" s="103"/>
      <c r="E359" s="103"/>
      <c r="F359" s="102"/>
      <c r="G359" s="102"/>
      <c r="H359" s="107"/>
      <c r="I359" s="67">
        <v>40300</v>
      </c>
      <c r="J359" s="69">
        <f t="shared" si="12"/>
        <v>40300</v>
      </c>
    </row>
    <row r="360" spans="2:10" ht="12" customHeight="1">
      <c r="B360" s="99">
        <v>21</v>
      </c>
      <c r="C360" s="102"/>
      <c r="D360" s="103"/>
      <c r="E360" s="103"/>
      <c r="F360" s="102"/>
      <c r="G360" s="102"/>
      <c r="H360" s="107"/>
      <c r="I360" s="67">
        <v>2500</v>
      </c>
      <c r="J360" s="69">
        <f t="shared" si="12"/>
        <v>2500</v>
      </c>
    </row>
    <row r="361" spans="2:10" ht="12" customHeight="1">
      <c r="B361" s="99">
        <v>24</v>
      </c>
      <c r="C361" s="102"/>
      <c r="D361" s="103"/>
      <c r="E361" s="103"/>
      <c r="F361" s="102"/>
      <c r="G361" s="102"/>
      <c r="H361" s="107"/>
      <c r="I361" s="90">
        <v>30600</v>
      </c>
      <c r="J361" s="69">
        <f t="shared" si="12"/>
        <v>30600</v>
      </c>
    </row>
    <row r="362" spans="2:10" ht="12" customHeight="1">
      <c r="B362" s="99">
        <v>29</v>
      </c>
      <c r="C362" s="102"/>
      <c r="D362" s="103"/>
      <c r="E362" s="103"/>
      <c r="F362" s="102"/>
      <c r="G362" s="102"/>
      <c r="H362" s="107"/>
      <c r="I362" s="67">
        <v>40700</v>
      </c>
      <c r="J362" s="69">
        <f t="shared" si="12"/>
        <v>40700</v>
      </c>
    </row>
    <row r="363" spans="2:10" ht="12" customHeight="1">
      <c r="B363" s="99">
        <v>30</v>
      </c>
      <c r="C363" s="102"/>
      <c r="D363" s="103"/>
      <c r="E363" s="103"/>
      <c r="F363" s="102"/>
      <c r="G363" s="102"/>
      <c r="H363" s="107"/>
      <c r="I363" s="67">
        <v>748000</v>
      </c>
      <c r="J363" s="69">
        <f t="shared" si="12"/>
        <v>748000</v>
      </c>
    </row>
    <row r="364" spans="2:10" ht="13.5" customHeight="1">
      <c r="B364" s="99">
        <v>34</v>
      </c>
      <c r="C364" s="102"/>
      <c r="D364" s="103"/>
      <c r="E364" s="103"/>
      <c r="F364" s="102"/>
      <c r="G364" s="102"/>
      <c r="H364" s="107"/>
      <c r="I364" s="67">
        <v>29000</v>
      </c>
      <c r="J364" s="69">
        <f t="shared" si="12"/>
        <v>29000</v>
      </c>
    </row>
    <row r="365" spans="2:10" ht="13.5" customHeight="1">
      <c r="B365" s="99">
        <v>36</v>
      </c>
      <c r="C365" s="102"/>
      <c r="D365" s="103"/>
      <c r="E365" s="103"/>
      <c r="F365" s="102"/>
      <c r="G365" s="102"/>
      <c r="H365" s="107"/>
      <c r="I365" s="67">
        <v>157500</v>
      </c>
      <c r="J365" s="69">
        <f t="shared" si="12"/>
        <v>157500</v>
      </c>
    </row>
    <row r="366" spans="2:10" ht="13.5" customHeight="1">
      <c r="B366" s="99">
        <v>38</v>
      </c>
      <c r="C366" s="102"/>
      <c r="D366" s="103"/>
      <c r="E366" s="103"/>
      <c r="F366" s="102"/>
      <c r="G366" s="102"/>
      <c r="H366" s="107"/>
      <c r="I366" s="67">
        <v>897000</v>
      </c>
      <c r="J366" s="69">
        <f t="shared" si="12"/>
        <v>897000</v>
      </c>
    </row>
    <row r="367" spans="2:10" ht="13.5" customHeight="1">
      <c r="B367" s="99">
        <v>53</v>
      </c>
      <c r="C367" s="102"/>
      <c r="D367" s="103"/>
      <c r="E367" s="103"/>
      <c r="F367" s="102"/>
      <c r="G367" s="102"/>
      <c r="H367" s="107"/>
      <c r="I367" s="67">
        <v>292800</v>
      </c>
      <c r="J367" s="69">
        <f t="shared" si="12"/>
        <v>292800</v>
      </c>
    </row>
    <row r="368" spans="2:10" ht="13.5" customHeight="1">
      <c r="B368" s="99">
        <v>56</v>
      </c>
      <c r="C368" s="102"/>
      <c r="D368" s="103"/>
      <c r="E368" s="103"/>
      <c r="F368" s="102"/>
      <c r="G368" s="102"/>
      <c r="H368" s="107"/>
      <c r="I368" s="95">
        <v>272390</v>
      </c>
      <c r="J368" s="69">
        <f t="shared" si="12"/>
        <v>272390</v>
      </c>
    </row>
    <row r="369" spans="2:10" ht="13.5" customHeight="1">
      <c r="B369" s="91" t="s">
        <v>77</v>
      </c>
      <c r="C369" s="102"/>
      <c r="D369" s="103"/>
      <c r="E369" s="103"/>
      <c r="F369" s="102"/>
      <c r="G369" s="102"/>
      <c r="H369" s="107"/>
      <c r="I369" s="92" t="s">
        <v>78</v>
      </c>
      <c r="J369" s="93">
        <f>SUM(J353:J368)</f>
        <v>4970990</v>
      </c>
    </row>
    <row r="370" spans="2:10" ht="13.5" customHeight="1">
      <c r="B370" s="89" t="s">
        <v>76</v>
      </c>
      <c r="C370" s="102"/>
      <c r="D370" s="103"/>
      <c r="E370" s="103"/>
      <c r="F370" s="102"/>
      <c r="G370" s="102"/>
      <c r="H370" s="107"/>
      <c r="I370" s="101" t="s">
        <v>277</v>
      </c>
      <c r="J370" s="101"/>
    </row>
    <row r="371" spans="2:10" ht="13.5" customHeight="1">
      <c r="B371" s="99">
        <v>57</v>
      </c>
      <c r="C371" s="102"/>
      <c r="D371" s="103"/>
      <c r="E371" s="103"/>
      <c r="F371" s="102"/>
      <c r="G371" s="102"/>
      <c r="H371" s="107"/>
      <c r="I371" s="95">
        <v>367250</v>
      </c>
      <c r="J371" s="69">
        <f t="shared" ref="J371:J372" si="13">SUM(I371)</f>
        <v>367250</v>
      </c>
    </row>
    <row r="372" spans="2:10" ht="13.5" customHeight="1">
      <c r="B372" s="99">
        <v>55</v>
      </c>
      <c r="C372" s="102"/>
      <c r="D372" s="103"/>
      <c r="E372" s="103"/>
      <c r="F372" s="102"/>
      <c r="G372" s="102"/>
      <c r="H372" s="107"/>
      <c r="I372" s="95">
        <v>322800</v>
      </c>
      <c r="J372" s="69">
        <f t="shared" si="13"/>
        <v>322800</v>
      </c>
    </row>
    <row r="373" spans="2:10" ht="13.5" customHeight="1">
      <c r="B373" s="94" t="s">
        <v>77</v>
      </c>
      <c r="C373" s="102"/>
      <c r="D373" s="103"/>
      <c r="E373" s="103"/>
      <c r="F373" s="102"/>
      <c r="G373" s="102"/>
      <c r="H373" s="108"/>
      <c r="I373" s="92" t="s">
        <v>78</v>
      </c>
      <c r="J373" s="93">
        <f>SUM(J371:J372)</f>
        <v>690050</v>
      </c>
    </row>
    <row r="374" spans="2:10" ht="13.5" customHeight="1">
      <c r="B374" s="89" t="s">
        <v>76</v>
      </c>
      <c r="C374" s="102" t="s">
        <v>282</v>
      </c>
      <c r="D374" s="103" t="s">
        <v>281</v>
      </c>
      <c r="E374" s="103"/>
      <c r="F374" s="102" t="s">
        <v>353</v>
      </c>
      <c r="G374" s="102" t="s">
        <v>119</v>
      </c>
      <c r="H374" s="101"/>
      <c r="I374" s="101" t="s">
        <v>122</v>
      </c>
      <c r="J374" s="101"/>
    </row>
    <row r="375" spans="2:10" ht="13.5" customHeight="1">
      <c r="B375" s="98">
        <v>22</v>
      </c>
      <c r="C375" s="102"/>
      <c r="D375" s="103"/>
      <c r="E375" s="103"/>
      <c r="F375" s="102"/>
      <c r="G375" s="102"/>
      <c r="H375" s="101"/>
      <c r="I375" s="67">
        <v>57000</v>
      </c>
      <c r="J375" s="69">
        <f t="shared" ref="J375:J378" si="14">SUM(I375)</f>
        <v>57000</v>
      </c>
    </row>
    <row r="376" spans="2:10" ht="13.5" customHeight="1">
      <c r="B376" s="98">
        <v>23</v>
      </c>
      <c r="C376" s="102"/>
      <c r="D376" s="103"/>
      <c r="E376" s="103"/>
      <c r="F376" s="102"/>
      <c r="G376" s="102"/>
      <c r="H376" s="101"/>
      <c r="I376" s="90">
        <v>84000</v>
      </c>
      <c r="J376" s="69">
        <f t="shared" si="14"/>
        <v>84000</v>
      </c>
    </row>
    <row r="377" spans="2:10" ht="13.5" customHeight="1">
      <c r="B377" s="98">
        <v>32</v>
      </c>
      <c r="C377" s="102"/>
      <c r="D377" s="103"/>
      <c r="E377" s="103"/>
      <c r="F377" s="102"/>
      <c r="G377" s="102"/>
      <c r="H377" s="101"/>
      <c r="I377" s="67">
        <v>21000</v>
      </c>
      <c r="J377" s="69">
        <f t="shared" si="14"/>
        <v>21000</v>
      </c>
    </row>
    <row r="378" spans="2:10" ht="13.5" customHeight="1">
      <c r="B378" s="98">
        <v>33</v>
      </c>
      <c r="C378" s="102"/>
      <c r="D378" s="103"/>
      <c r="E378" s="103"/>
      <c r="F378" s="102"/>
      <c r="G378" s="102"/>
      <c r="H378" s="101"/>
      <c r="I378" s="67">
        <v>25080</v>
      </c>
      <c r="J378" s="69">
        <f t="shared" si="14"/>
        <v>25080</v>
      </c>
    </row>
    <row r="379" spans="2:10" ht="13.5" customHeight="1">
      <c r="B379" s="94" t="s">
        <v>77</v>
      </c>
      <c r="C379" s="102"/>
      <c r="D379" s="103"/>
      <c r="E379" s="103"/>
      <c r="F379" s="102"/>
      <c r="G379" s="102"/>
      <c r="H379" s="101"/>
      <c r="I379" s="92" t="s">
        <v>78</v>
      </c>
      <c r="J379" s="93">
        <f>SUM(J375:J378)</f>
        <v>187080</v>
      </c>
    </row>
    <row r="380" spans="2:10" ht="13.5" customHeight="1">
      <c r="B380" s="89" t="s">
        <v>76</v>
      </c>
      <c r="C380" s="102" t="s">
        <v>242</v>
      </c>
      <c r="D380" s="103" t="s">
        <v>283</v>
      </c>
      <c r="E380" s="103"/>
      <c r="F380" s="102" t="s">
        <v>353</v>
      </c>
      <c r="G380" s="102" t="s">
        <v>119</v>
      </c>
      <c r="H380" s="101"/>
      <c r="I380" s="101" t="s">
        <v>122</v>
      </c>
      <c r="J380" s="101"/>
    </row>
    <row r="381" spans="2:10" ht="13.5" customHeight="1">
      <c r="B381" s="98">
        <v>12</v>
      </c>
      <c r="C381" s="102"/>
      <c r="D381" s="103"/>
      <c r="E381" s="103"/>
      <c r="F381" s="102"/>
      <c r="G381" s="102"/>
      <c r="H381" s="101"/>
      <c r="I381" s="67">
        <v>1974000</v>
      </c>
      <c r="J381" s="69">
        <f t="shared" ref="J381:J382" si="15">SUM(I381)</f>
        <v>1974000</v>
      </c>
    </row>
    <row r="382" spans="2:10" ht="13.5" customHeight="1">
      <c r="B382" s="98">
        <v>25</v>
      </c>
      <c r="C382" s="102"/>
      <c r="D382" s="103"/>
      <c r="E382" s="103"/>
      <c r="F382" s="102"/>
      <c r="G382" s="102"/>
      <c r="H382" s="101"/>
      <c r="I382" s="69">
        <v>10482500</v>
      </c>
      <c r="J382" s="69">
        <f t="shared" si="15"/>
        <v>10482500</v>
      </c>
    </row>
    <row r="383" spans="2:10" ht="13.5" customHeight="1">
      <c r="B383" s="94" t="s">
        <v>77</v>
      </c>
      <c r="C383" s="102"/>
      <c r="D383" s="103"/>
      <c r="E383" s="103"/>
      <c r="F383" s="102"/>
      <c r="G383" s="102"/>
      <c r="H383" s="101"/>
      <c r="I383" s="92" t="s">
        <v>78</v>
      </c>
      <c r="J383" s="93">
        <f>SUM(J381:J382)</f>
        <v>12456500</v>
      </c>
    </row>
    <row r="384" spans="2:10" ht="13.5" customHeight="1">
      <c r="B384" s="89" t="s">
        <v>76</v>
      </c>
      <c r="C384" s="104" t="s">
        <v>284</v>
      </c>
      <c r="D384" s="103" t="s">
        <v>285</v>
      </c>
      <c r="E384" s="103"/>
      <c r="F384" s="102" t="s">
        <v>353</v>
      </c>
      <c r="G384" s="102" t="s">
        <v>119</v>
      </c>
      <c r="H384" s="101"/>
      <c r="I384" s="101" t="s">
        <v>122</v>
      </c>
      <c r="J384" s="101"/>
    </row>
    <row r="385" spans="2:10" ht="12.75" customHeight="1">
      <c r="B385" s="98">
        <v>1</v>
      </c>
      <c r="C385" s="104"/>
      <c r="D385" s="103"/>
      <c r="E385" s="103"/>
      <c r="F385" s="102"/>
      <c r="G385" s="102"/>
      <c r="H385" s="101"/>
      <c r="I385" s="96">
        <v>2100000</v>
      </c>
      <c r="J385" s="69">
        <f t="shared" ref="J385:J388" si="16">SUM(I385)</f>
        <v>2100000</v>
      </c>
    </row>
    <row r="386" spans="2:10" ht="12.75" customHeight="1">
      <c r="B386" s="98">
        <v>5</v>
      </c>
      <c r="C386" s="104"/>
      <c r="D386" s="103"/>
      <c r="E386" s="103"/>
      <c r="F386" s="102"/>
      <c r="G386" s="102"/>
      <c r="H386" s="101"/>
      <c r="I386" s="96">
        <v>474000</v>
      </c>
      <c r="J386" s="69">
        <f t="shared" si="16"/>
        <v>474000</v>
      </c>
    </row>
    <row r="387" spans="2:10" ht="12.75" customHeight="1">
      <c r="B387" s="98">
        <v>14</v>
      </c>
      <c r="C387" s="104"/>
      <c r="D387" s="103"/>
      <c r="E387" s="103"/>
      <c r="F387" s="102"/>
      <c r="G387" s="102"/>
      <c r="H387" s="101"/>
      <c r="I387" s="96">
        <v>2394400</v>
      </c>
      <c r="J387" s="69">
        <f t="shared" si="16"/>
        <v>2394400</v>
      </c>
    </row>
    <row r="388" spans="2:10" ht="12.75" customHeight="1">
      <c r="B388" s="98">
        <v>28</v>
      </c>
      <c r="C388" s="104"/>
      <c r="D388" s="103"/>
      <c r="E388" s="103"/>
      <c r="F388" s="102"/>
      <c r="G388" s="102"/>
      <c r="H388" s="101"/>
      <c r="I388" s="68">
        <v>1434000</v>
      </c>
      <c r="J388" s="52">
        <f t="shared" si="16"/>
        <v>1434000</v>
      </c>
    </row>
    <row r="389" spans="2:10" ht="12.75" customHeight="1">
      <c r="B389" s="94" t="s">
        <v>77</v>
      </c>
      <c r="C389" s="104"/>
      <c r="D389" s="103"/>
      <c r="E389" s="103"/>
      <c r="F389" s="102"/>
      <c r="G389" s="102"/>
      <c r="H389" s="101"/>
      <c r="I389" s="92" t="s">
        <v>78</v>
      </c>
      <c r="J389" s="93">
        <f>SUM(J385:J388)</f>
        <v>6402400</v>
      </c>
    </row>
    <row r="390" spans="2:10" ht="12.75" customHeight="1">
      <c r="B390" s="89" t="s">
        <v>76</v>
      </c>
      <c r="C390" s="152" t="s">
        <v>286</v>
      </c>
      <c r="D390" s="103" t="s">
        <v>287</v>
      </c>
      <c r="E390" s="103"/>
      <c r="F390" s="102" t="s">
        <v>353</v>
      </c>
      <c r="G390" s="102" t="s">
        <v>119</v>
      </c>
      <c r="H390" s="101"/>
      <c r="I390" s="240" t="s">
        <v>122</v>
      </c>
      <c r="J390" s="101"/>
    </row>
    <row r="391" spans="2:10" ht="12.75" customHeight="1">
      <c r="B391" s="98">
        <v>10</v>
      </c>
      <c r="C391" s="153"/>
      <c r="D391" s="103"/>
      <c r="E391" s="103"/>
      <c r="F391" s="102"/>
      <c r="G391" s="102"/>
      <c r="H391" s="101"/>
      <c r="I391" s="97">
        <v>3575250</v>
      </c>
      <c r="J391" s="52">
        <f t="shared" ref="J391:J393" si="17">SUM(I391)</f>
        <v>3575250</v>
      </c>
    </row>
    <row r="392" spans="2:10" ht="12.75" customHeight="1">
      <c r="B392" s="98">
        <v>42</v>
      </c>
      <c r="C392" s="153"/>
      <c r="D392" s="103"/>
      <c r="E392" s="103"/>
      <c r="F392" s="102"/>
      <c r="G392" s="102"/>
      <c r="H392" s="101"/>
      <c r="I392" s="97">
        <v>603600</v>
      </c>
      <c r="J392" s="52">
        <f t="shared" si="17"/>
        <v>603600</v>
      </c>
    </row>
    <row r="393" spans="2:10" ht="12.75" customHeight="1">
      <c r="B393" s="98">
        <v>48</v>
      </c>
      <c r="C393" s="153"/>
      <c r="D393" s="103"/>
      <c r="E393" s="103"/>
      <c r="F393" s="102"/>
      <c r="G393" s="102"/>
      <c r="H393" s="101"/>
      <c r="I393" s="97">
        <v>1314300</v>
      </c>
      <c r="J393" s="52">
        <f t="shared" si="17"/>
        <v>1314300</v>
      </c>
    </row>
    <row r="394" spans="2:10" ht="13.5" customHeight="1">
      <c r="B394" s="94" t="s">
        <v>77</v>
      </c>
      <c r="C394" s="154"/>
      <c r="D394" s="103"/>
      <c r="E394" s="103"/>
      <c r="F394" s="102"/>
      <c r="G394" s="102"/>
      <c r="H394" s="101"/>
      <c r="I394" s="97" t="s">
        <v>78</v>
      </c>
      <c r="J394" s="93">
        <f>SUM(J391:J393)</f>
        <v>5493150</v>
      </c>
    </row>
    <row r="395" spans="2:10" ht="13.5" customHeight="1">
      <c r="B395" s="89" t="s">
        <v>76</v>
      </c>
      <c r="C395" s="152" t="s">
        <v>288</v>
      </c>
      <c r="D395" s="103" t="s">
        <v>289</v>
      </c>
      <c r="E395" s="103"/>
      <c r="F395" s="102" t="s">
        <v>353</v>
      </c>
      <c r="G395" s="102" t="s">
        <v>119</v>
      </c>
      <c r="H395" s="101"/>
      <c r="I395" s="240" t="s">
        <v>122</v>
      </c>
      <c r="J395" s="101"/>
    </row>
    <row r="396" spans="2:10" ht="13.5" customHeight="1">
      <c r="B396" s="98">
        <v>8</v>
      </c>
      <c r="C396" s="153"/>
      <c r="D396" s="103"/>
      <c r="E396" s="103"/>
      <c r="F396" s="102"/>
      <c r="G396" s="102"/>
      <c r="H396" s="101"/>
      <c r="I396" s="97">
        <v>1186800</v>
      </c>
      <c r="J396" s="52">
        <f t="shared" ref="J396" si="18">SUM(I396)</f>
        <v>1186800</v>
      </c>
    </row>
    <row r="397" spans="2:10" ht="13.5" customHeight="1">
      <c r="B397" s="94" t="s">
        <v>77</v>
      </c>
      <c r="C397" s="154"/>
      <c r="D397" s="103"/>
      <c r="E397" s="103"/>
      <c r="F397" s="102"/>
      <c r="G397" s="102"/>
      <c r="H397" s="101"/>
      <c r="I397" s="97" t="s">
        <v>78</v>
      </c>
      <c r="J397" s="93">
        <f>SUM(J396:J396)</f>
        <v>1186800</v>
      </c>
    </row>
    <row r="398" spans="2:10" ht="13.5" customHeight="1">
      <c r="B398" s="89" t="s">
        <v>76</v>
      </c>
      <c r="C398" s="152" t="s">
        <v>290</v>
      </c>
      <c r="D398" s="103" t="s">
        <v>291</v>
      </c>
      <c r="E398" s="103"/>
      <c r="F398" s="102" t="s">
        <v>353</v>
      </c>
      <c r="G398" s="102" t="s">
        <v>119</v>
      </c>
      <c r="H398" s="101"/>
      <c r="I398" s="240" t="s">
        <v>122</v>
      </c>
      <c r="J398" s="101"/>
    </row>
    <row r="399" spans="2:10" ht="13.5" customHeight="1">
      <c r="B399" s="98">
        <v>46</v>
      </c>
      <c r="C399" s="153"/>
      <c r="D399" s="103"/>
      <c r="E399" s="103"/>
      <c r="F399" s="102"/>
      <c r="G399" s="102"/>
      <c r="H399" s="101"/>
      <c r="I399" s="97">
        <v>822000</v>
      </c>
      <c r="J399" s="52">
        <f t="shared" ref="J399" si="19">SUM(I399)</f>
        <v>822000</v>
      </c>
    </row>
    <row r="400" spans="2:10" ht="13.5" customHeight="1">
      <c r="B400" s="94" t="s">
        <v>77</v>
      </c>
      <c r="C400" s="154"/>
      <c r="D400" s="103"/>
      <c r="E400" s="103"/>
      <c r="F400" s="102"/>
      <c r="G400" s="102"/>
      <c r="H400" s="101"/>
      <c r="I400" s="97" t="s">
        <v>78</v>
      </c>
      <c r="J400" s="93">
        <f>SUM(J399:J399)</f>
        <v>822000</v>
      </c>
    </row>
    <row r="401" spans="2:10" ht="12" customHeight="1">
      <c r="B401" s="177" t="s">
        <v>81</v>
      </c>
      <c r="C401" s="178"/>
      <c r="D401" s="178"/>
      <c r="E401" s="178"/>
      <c r="F401" s="178"/>
      <c r="G401" s="178"/>
      <c r="H401" s="179"/>
      <c r="I401" s="151"/>
      <c r="J401" s="2"/>
    </row>
    <row r="402" spans="2:10" ht="45" customHeight="1">
      <c r="B402" s="13" t="s">
        <v>107</v>
      </c>
      <c r="C402" s="7" t="s">
        <v>69</v>
      </c>
      <c r="D402" s="105" t="s">
        <v>82</v>
      </c>
      <c r="E402" s="113"/>
      <c r="F402" s="113"/>
      <c r="G402" s="104" t="s">
        <v>97</v>
      </c>
      <c r="H402" s="104"/>
      <c r="I402" s="16" t="s">
        <v>84</v>
      </c>
      <c r="J402" s="51" t="s">
        <v>83</v>
      </c>
    </row>
    <row r="403" spans="2:10" ht="45" customHeight="1">
      <c r="B403" s="70">
        <v>1</v>
      </c>
      <c r="C403" s="70" t="s">
        <v>236</v>
      </c>
      <c r="D403" s="105" t="s">
        <v>327</v>
      </c>
      <c r="E403" s="113"/>
      <c r="F403" s="163"/>
      <c r="G403" s="105" t="s">
        <v>325</v>
      </c>
      <c r="H403" s="163"/>
      <c r="I403" s="70" t="s">
        <v>324</v>
      </c>
      <c r="J403" s="70" t="s">
        <v>326</v>
      </c>
    </row>
    <row r="404" spans="2:10" ht="45" customHeight="1">
      <c r="B404" s="70">
        <v>2</v>
      </c>
      <c r="C404" s="70" t="s">
        <v>280</v>
      </c>
      <c r="D404" s="105" t="s">
        <v>335</v>
      </c>
      <c r="E404" s="113"/>
      <c r="F404" s="163"/>
      <c r="G404" s="105" t="s">
        <v>333</v>
      </c>
      <c r="H404" s="163"/>
      <c r="I404" s="70" t="s">
        <v>332</v>
      </c>
      <c r="J404" s="70" t="s">
        <v>334</v>
      </c>
    </row>
    <row r="405" spans="2:10" ht="45" customHeight="1">
      <c r="B405" s="70">
        <v>3</v>
      </c>
      <c r="C405" s="70" t="s">
        <v>282</v>
      </c>
      <c r="D405" s="105" t="s">
        <v>339</v>
      </c>
      <c r="E405" s="113"/>
      <c r="F405" s="163"/>
      <c r="G405" s="105" t="s">
        <v>337</v>
      </c>
      <c r="H405" s="163"/>
      <c r="I405" s="70" t="s">
        <v>336</v>
      </c>
      <c r="J405" s="70" t="s">
        <v>338</v>
      </c>
    </row>
    <row r="406" spans="2:10" ht="45" customHeight="1">
      <c r="B406" s="70">
        <v>4</v>
      </c>
      <c r="C406" s="70" t="s">
        <v>242</v>
      </c>
      <c r="D406" s="105" t="s">
        <v>331</v>
      </c>
      <c r="E406" s="113"/>
      <c r="F406" s="163"/>
      <c r="G406" s="105" t="s">
        <v>329</v>
      </c>
      <c r="H406" s="163"/>
      <c r="I406" s="70" t="s">
        <v>328</v>
      </c>
      <c r="J406" s="70" t="s">
        <v>330</v>
      </c>
    </row>
    <row r="407" spans="2:10" ht="45" customHeight="1">
      <c r="B407" s="70">
        <v>5</v>
      </c>
      <c r="C407" s="70" t="s">
        <v>284</v>
      </c>
      <c r="D407" s="105" t="s">
        <v>343</v>
      </c>
      <c r="E407" s="113"/>
      <c r="F407" s="163"/>
      <c r="G407" s="105" t="s">
        <v>341</v>
      </c>
      <c r="H407" s="163"/>
      <c r="I407" s="70" t="s">
        <v>340</v>
      </c>
      <c r="J407" s="70" t="s">
        <v>342</v>
      </c>
    </row>
    <row r="408" spans="2:10" ht="45" customHeight="1">
      <c r="B408" s="70">
        <v>6</v>
      </c>
      <c r="C408" s="70" t="s">
        <v>286</v>
      </c>
      <c r="D408" s="105" t="s">
        <v>347</v>
      </c>
      <c r="E408" s="113"/>
      <c r="F408" s="163"/>
      <c r="G408" s="105" t="s">
        <v>345</v>
      </c>
      <c r="H408" s="163"/>
      <c r="I408" s="70" t="s">
        <v>344</v>
      </c>
      <c r="J408" s="70" t="s">
        <v>346</v>
      </c>
    </row>
    <row r="409" spans="2:10" ht="45" customHeight="1">
      <c r="B409" s="70">
        <v>7</v>
      </c>
      <c r="C409" s="70" t="s">
        <v>288</v>
      </c>
      <c r="D409" s="105" t="s">
        <v>351</v>
      </c>
      <c r="E409" s="113"/>
      <c r="F409" s="163"/>
      <c r="G409" s="105" t="s">
        <v>349</v>
      </c>
      <c r="H409" s="163"/>
      <c r="I409" s="70" t="s">
        <v>348</v>
      </c>
      <c r="J409" s="70" t="s">
        <v>350</v>
      </c>
    </row>
    <row r="410" spans="2:10" ht="36" customHeight="1">
      <c r="B410" s="70">
        <v>8</v>
      </c>
      <c r="C410" s="70" t="s">
        <v>290</v>
      </c>
      <c r="D410" s="105" t="s">
        <v>321</v>
      </c>
      <c r="E410" s="113"/>
      <c r="F410" s="113"/>
      <c r="G410" s="103" t="s">
        <v>323</v>
      </c>
      <c r="H410" s="103"/>
      <c r="I410" s="70" t="s">
        <v>322</v>
      </c>
      <c r="J410" s="70" t="s">
        <v>320</v>
      </c>
    </row>
    <row r="411" spans="2:10" ht="15" customHeight="1">
      <c r="B411" s="138"/>
      <c r="C411" s="139"/>
      <c r="D411" s="139"/>
      <c r="E411" s="139"/>
      <c r="F411" s="139"/>
      <c r="G411" s="139"/>
      <c r="H411" s="139"/>
      <c r="I411" s="139"/>
      <c r="J411" s="140"/>
    </row>
    <row r="412" spans="2:10" ht="92.25" customHeight="1">
      <c r="B412" s="109" t="s">
        <v>59</v>
      </c>
      <c r="C412" s="110"/>
      <c r="D412" s="111"/>
      <c r="E412" s="129" t="s">
        <v>352</v>
      </c>
      <c r="F412" s="136"/>
      <c r="G412" s="136"/>
      <c r="H412" s="136"/>
      <c r="I412" s="136"/>
      <c r="J412" s="137"/>
    </row>
    <row r="413" spans="2:10" ht="15" customHeight="1">
      <c r="B413" s="180" t="s">
        <v>22</v>
      </c>
      <c r="C413" s="181"/>
      <c r="D413" s="182"/>
      <c r="E413" s="180" t="s">
        <v>22</v>
      </c>
      <c r="F413" s="181"/>
      <c r="G413" s="181"/>
      <c r="H413" s="181"/>
      <c r="I413" s="181"/>
      <c r="J413" s="182"/>
    </row>
    <row r="414" spans="2:10" ht="15" customHeight="1">
      <c r="B414" s="183"/>
      <c r="C414" s="184"/>
      <c r="D414" s="184"/>
      <c r="E414" s="184"/>
      <c r="F414" s="184"/>
      <c r="G414" s="184"/>
      <c r="H414" s="184"/>
      <c r="I414" s="184"/>
      <c r="J414" s="185"/>
    </row>
    <row r="415" spans="2:10" ht="40.5" customHeight="1">
      <c r="B415" s="129" t="s">
        <v>85</v>
      </c>
      <c r="C415" s="136"/>
      <c r="D415" s="136"/>
      <c r="E415" s="105"/>
      <c r="F415" s="113"/>
      <c r="G415" s="113"/>
      <c r="H415" s="113"/>
      <c r="I415" s="113"/>
      <c r="J415" s="163"/>
    </row>
    <row r="416" spans="2:10" ht="13.5" customHeight="1">
      <c r="B416" s="160"/>
      <c r="C416" s="161"/>
      <c r="D416" s="161"/>
      <c r="E416" s="161"/>
      <c r="F416" s="161"/>
      <c r="G416" s="161"/>
      <c r="H416" s="161"/>
      <c r="I416" s="161"/>
      <c r="J416" s="162"/>
    </row>
    <row r="417" spans="2:10" ht="53.25" customHeight="1">
      <c r="B417" s="129" t="s">
        <v>86</v>
      </c>
      <c r="C417" s="136"/>
      <c r="D417" s="137"/>
      <c r="E417" s="105"/>
      <c r="F417" s="113"/>
      <c r="G417" s="113"/>
      <c r="H417" s="113"/>
      <c r="I417" s="113"/>
      <c r="J417" s="163"/>
    </row>
    <row r="418" spans="2:10" ht="15.75" customHeight="1">
      <c r="B418" s="160"/>
      <c r="C418" s="161"/>
      <c r="D418" s="161"/>
      <c r="E418" s="161"/>
      <c r="F418" s="161"/>
      <c r="G418" s="161"/>
      <c r="H418" s="161"/>
      <c r="I418" s="161"/>
      <c r="J418" s="162"/>
    </row>
    <row r="419" spans="2:10" ht="33.75" customHeight="1">
      <c r="B419" s="129" t="s">
        <v>87</v>
      </c>
      <c r="C419" s="136"/>
      <c r="D419" s="137"/>
      <c r="E419" s="105"/>
      <c r="F419" s="113"/>
      <c r="G419" s="113"/>
      <c r="H419" s="113"/>
      <c r="I419" s="113"/>
      <c r="J419" s="163"/>
    </row>
    <row r="420" spans="2:10" ht="13.5" customHeight="1">
      <c r="B420" s="164"/>
      <c r="C420" s="165"/>
      <c r="D420" s="165"/>
      <c r="E420" s="165"/>
      <c r="F420" s="165"/>
      <c r="G420" s="165"/>
      <c r="H420" s="165"/>
      <c r="I420" s="165"/>
      <c r="J420" s="166"/>
    </row>
    <row r="421" spans="2:10" ht="13.5" customHeight="1">
      <c r="B421" s="129" t="s">
        <v>88</v>
      </c>
      <c r="C421" s="136"/>
      <c r="D421" s="136"/>
      <c r="E421" s="136"/>
      <c r="F421" s="136"/>
      <c r="G421" s="136"/>
      <c r="H421" s="136"/>
      <c r="I421" s="136"/>
      <c r="J421" s="137"/>
    </row>
    <row r="422" spans="2:10" ht="13.5" customHeight="1">
      <c r="B422" s="138"/>
      <c r="C422" s="139"/>
      <c r="D422" s="139"/>
      <c r="E422" s="139"/>
      <c r="F422" s="139"/>
      <c r="G422" s="139"/>
      <c r="H422" s="139"/>
      <c r="I422" s="139"/>
      <c r="J422" s="140"/>
    </row>
    <row r="423" spans="2:10" ht="13.5" customHeight="1">
      <c r="B423" s="167" t="s">
        <v>89</v>
      </c>
      <c r="C423" s="168"/>
      <c r="D423" s="168"/>
      <c r="E423" s="168"/>
      <c r="F423" s="168"/>
      <c r="G423" s="168"/>
      <c r="H423" s="168"/>
      <c r="I423" s="168"/>
      <c r="J423" s="169"/>
    </row>
    <row r="424" spans="2:10" ht="13.5" customHeight="1">
      <c r="B424" s="109" t="s">
        <v>90</v>
      </c>
      <c r="C424" s="110"/>
      <c r="D424" s="111"/>
      <c r="E424" s="109" t="s">
        <v>92</v>
      </c>
      <c r="F424" s="110"/>
      <c r="G424" s="111"/>
      <c r="H424" s="109" t="s">
        <v>93</v>
      </c>
      <c r="I424" s="111"/>
      <c r="J424" s="2"/>
    </row>
    <row r="425" spans="2:10" ht="13.5" customHeight="1">
      <c r="B425" s="109" t="s">
        <v>91</v>
      </c>
      <c r="C425" s="110"/>
      <c r="D425" s="111"/>
      <c r="E425" s="109">
        <v>10596152</v>
      </c>
      <c r="F425" s="110"/>
      <c r="G425" s="111"/>
      <c r="H425" s="157" t="s">
        <v>94</v>
      </c>
      <c r="I425" s="111"/>
      <c r="J425" s="2"/>
    </row>
    <row r="426" spans="2:10" ht="14.25" customHeight="1">
      <c r="B426" s="158" t="s">
        <v>95</v>
      </c>
      <c r="C426" s="158"/>
      <c r="D426" s="158"/>
    </row>
    <row r="427" spans="2:10" ht="14.25" customHeight="1">
      <c r="B427" s="159"/>
      <c r="C427" s="159"/>
      <c r="D427" s="159"/>
    </row>
    <row r="428" spans="2:10" ht="14.25" customHeight="1">
      <c r="B428" s="72"/>
      <c r="C428" s="72"/>
      <c r="D428" s="72"/>
    </row>
    <row r="429" spans="2:10" ht="14.25" customHeight="1">
      <c r="B429" s="72"/>
      <c r="C429" s="72"/>
      <c r="D429" s="72"/>
    </row>
    <row r="430" spans="2:10" ht="14.25" customHeight="1">
      <c r="B430" s="148"/>
      <c r="C430" s="148"/>
      <c r="D430" s="148"/>
    </row>
    <row r="431" spans="2:10" ht="18" customHeight="1">
      <c r="B431" s="149" t="s">
        <v>103</v>
      </c>
      <c r="C431" s="149"/>
      <c r="D431" s="149"/>
      <c r="E431" s="149"/>
      <c r="F431" s="149"/>
      <c r="G431" s="149"/>
      <c r="H431" s="149"/>
      <c r="I431" s="149"/>
      <c r="J431" s="149"/>
    </row>
    <row r="432" spans="2:10" ht="14.25" customHeight="1">
      <c r="B432" s="149" t="s">
        <v>104</v>
      </c>
      <c r="C432" s="149"/>
      <c r="D432" s="149"/>
      <c r="E432" s="149"/>
      <c r="F432" s="149"/>
      <c r="G432" s="149"/>
      <c r="H432" s="149"/>
      <c r="I432" s="149"/>
      <c r="J432" s="149"/>
    </row>
    <row r="433" spans="2:10" ht="14.25" customHeight="1">
      <c r="B433" s="149" t="s">
        <v>98</v>
      </c>
      <c r="C433" s="149"/>
      <c r="D433" s="149"/>
      <c r="E433" s="149"/>
      <c r="F433" s="149"/>
      <c r="G433" s="149"/>
      <c r="H433" s="149"/>
      <c r="I433" s="149"/>
      <c r="J433" s="149"/>
    </row>
    <row r="434" spans="2:10" ht="14.25" customHeight="1">
      <c r="B434" s="149" t="s">
        <v>99</v>
      </c>
      <c r="C434" s="149"/>
      <c r="D434" s="149"/>
      <c r="E434" s="149"/>
      <c r="F434" s="149"/>
      <c r="G434" s="149"/>
      <c r="H434" s="149"/>
      <c r="I434" s="149"/>
      <c r="J434" s="149"/>
    </row>
    <row r="435" spans="2:10" ht="14.25" customHeight="1">
      <c r="B435" s="149" t="s">
        <v>100</v>
      </c>
      <c r="C435" s="149"/>
      <c r="D435" s="149"/>
      <c r="E435" s="149"/>
      <c r="F435" s="149"/>
      <c r="G435" s="149"/>
      <c r="H435" s="149"/>
      <c r="I435" s="149"/>
      <c r="J435" s="149"/>
    </row>
    <row r="436" spans="2:10" ht="14.25" customHeight="1">
      <c r="B436" s="149" t="s">
        <v>101</v>
      </c>
      <c r="C436" s="149"/>
      <c r="D436" s="149"/>
      <c r="E436" s="149"/>
      <c r="F436" s="149"/>
      <c r="G436" s="149"/>
      <c r="H436" s="149"/>
      <c r="I436" s="149"/>
      <c r="J436" s="149"/>
    </row>
    <row r="437" spans="2:10" ht="14.25" customHeight="1">
      <c r="B437" s="149" t="s">
        <v>105</v>
      </c>
      <c r="C437" s="149"/>
      <c r="D437" s="149"/>
      <c r="E437" s="149"/>
      <c r="F437" s="149"/>
      <c r="G437" s="149"/>
      <c r="H437" s="149"/>
      <c r="I437" s="149"/>
      <c r="J437" s="149"/>
    </row>
    <row r="438" spans="2:10" ht="14.25" customHeight="1">
      <c r="B438" s="149" t="s">
        <v>102</v>
      </c>
      <c r="C438" s="149"/>
      <c r="D438" s="149"/>
      <c r="E438" s="149"/>
      <c r="F438" s="149"/>
      <c r="G438" s="149"/>
      <c r="H438" s="149"/>
      <c r="I438" s="149"/>
      <c r="J438" s="149"/>
    </row>
    <row r="439" spans="2:10" ht="18.75" customHeight="1">
      <c r="B439" s="147"/>
      <c r="C439" s="147"/>
      <c r="D439" s="147"/>
      <c r="E439" s="147"/>
      <c r="F439" s="147"/>
      <c r="G439" s="147"/>
      <c r="H439" s="147"/>
      <c r="I439" s="147"/>
    </row>
  </sheetData>
  <mergeCells count="468">
    <mergeCell ref="D403:F403"/>
    <mergeCell ref="G403:H403"/>
    <mergeCell ref="D404:F404"/>
    <mergeCell ref="D405:F405"/>
    <mergeCell ref="D406:F406"/>
    <mergeCell ref="D409:F409"/>
    <mergeCell ref="G404:H404"/>
    <mergeCell ref="G405:H405"/>
    <mergeCell ref="G406:H406"/>
    <mergeCell ref="G409:H409"/>
    <mergeCell ref="D408:F408"/>
    <mergeCell ref="G408:H408"/>
    <mergeCell ref="G407:H407"/>
    <mergeCell ref="D407:F407"/>
    <mergeCell ref="C395:C397"/>
    <mergeCell ref="D395:E397"/>
    <mergeCell ref="F395:F397"/>
    <mergeCell ref="G395:G397"/>
    <mergeCell ref="H395:H397"/>
    <mergeCell ref="I395:J395"/>
    <mergeCell ref="C398:C400"/>
    <mergeCell ref="D398:E400"/>
    <mergeCell ref="F398:F400"/>
    <mergeCell ref="G398:G400"/>
    <mergeCell ref="H398:H400"/>
    <mergeCell ref="I398:J398"/>
    <mergeCell ref="C384:C389"/>
    <mergeCell ref="D384:E389"/>
    <mergeCell ref="F384:F389"/>
    <mergeCell ref="G384:G389"/>
    <mergeCell ref="H384:H389"/>
    <mergeCell ref="I384:J384"/>
    <mergeCell ref="C390:C394"/>
    <mergeCell ref="D390:E394"/>
    <mergeCell ref="F390:F394"/>
    <mergeCell ref="G390:G394"/>
    <mergeCell ref="H390:H394"/>
    <mergeCell ref="I390:J390"/>
    <mergeCell ref="C201:D201"/>
    <mergeCell ref="C88:D91"/>
    <mergeCell ref="E88:J88"/>
    <mergeCell ref="E89:J89"/>
    <mergeCell ref="E327:J327"/>
    <mergeCell ref="B328:J328"/>
    <mergeCell ref="B329:J32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60:D160"/>
    <mergeCell ref="C161:D161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33:D133"/>
    <mergeCell ref="C134:D134"/>
    <mergeCell ref="C135:D135"/>
    <mergeCell ref="C136:D136"/>
    <mergeCell ref="C137:D137"/>
    <mergeCell ref="C138:D138"/>
    <mergeCell ref="C139:D139"/>
    <mergeCell ref="C140:D140"/>
    <mergeCell ref="C141:D141"/>
    <mergeCell ref="C119:D119"/>
    <mergeCell ref="C120:D120"/>
    <mergeCell ref="C126:D126"/>
    <mergeCell ref="C127:D127"/>
    <mergeCell ref="C128:D128"/>
    <mergeCell ref="C129:D129"/>
    <mergeCell ref="C130:D130"/>
    <mergeCell ref="C131:D131"/>
    <mergeCell ref="C132:D132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G90:H90"/>
    <mergeCell ref="E90:F90"/>
    <mergeCell ref="C92:D92"/>
    <mergeCell ref="C93:D93"/>
    <mergeCell ref="B170:B176"/>
    <mergeCell ref="B217:B222"/>
    <mergeCell ref="B86:F86"/>
    <mergeCell ref="C94:D94"/>
    <mergeCell ref="C95:D95"/>
    <mergeCell ref="C96:D96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C208:D208"/>
    <mergeCell ref="C97:D97"/>
    <mergeCell ref="C108:D108"/>
    <mergeCell ref="C109:D109"/>
    <mergeCell ref="B8:J8"/>
    <mergeCell ref="J9:J12"/>
    <mergeCell ref="A1:J1"/>
    <mergeCell ref="A3:J3"/>
    <mergeCell ref="A5:J5"/>
    <mergeCell ref="A6:J6"/>
    <mergeCell ref="B72:J72"/>
    <mergeCell ref="G73:J73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73:F73"/>
    <mergeCell ref="B154:B156"/>
    <mergeCell ref="B157:B158"/>
    <mergeCell ref="B159:B163"/>
    <mergeCell ref="B98:B102"/>
    <mergeCell ref="B83:F85"/>
    <mergeCell ref="B74:J74"/>
    <mergeCell ref="B75:J75"/>
    <mergeCell ref="I76:J76"/>
    <mergeCell ref="I77:J77"/>
    <mergeCell ref="I78:J78"/>
    <mergeCell ref="B79:J79"/>
    <mergeCell ref="G80:J80"/>
    <mergeCell ref="G81:J81"/>
    <mergeCell ref="B80:F80"/>
    <mergeCell ref="B81:F82"/>
    <mergeCell ref="B76:C76"/>
    <mergeCell ref="B78:C78"/>
    <mergeCell ref="D76:E76"/>
    <mergeCell ref="D78:E78"/>
    <mergeCell ref="B77:C77"/>
    <mergeCell ref="D77:E77"/>
    <mergeCell ref="I85:J85"/>
    <mergeCell ref="I86:J86"/>
    <mergeCell ref="I90:J90"/>
    <mergeCell ref="B223:B226"/>
    <mergeCell ref="B227:B230"/>
    <mergeCell ref="B231:B234"/>
    <mergeCell ref="B235:B238"/>
    <mergeCell ref="B239:B241"/>
    <mergeCell ref="G82:J82"/>
    <mergeCell ref="B87:J87"/>
    <mergeCell ref="I83:J83"/>
    <mergeCell ref="I84:J84"/>
    <mergeCell ref="B199:B206"/>
    <mergeCell ref="B207:B211"/>
    <mergeCell ref="B212:B216"/>
    <mergeCell ref="B88:B91"/>
    <mergeCell ref="B92:B97"/>
    <mergeCell ref="B117:B118"/>
    <mergeCell ref="B119:B120"/>
    <mergeCell ref="B164:B169"/>
    <mergeCell ref="B177:B183"/>
    <mergeCell ref="B184:B185"/>
    <mergeCell ref="B192:B193"/>
    <mergeCell ref="B194:B198"/>
    <mergeCell ref="B103:B109"/>
    <mergeCell ref="B110:B112"/>
    <mergeCell ref="B148:B153"/>
    <mergeCell ref="B435:J435"/>
    <mergeCell ref="B436:J436"/>
    <mergeCell ref="B437:J437"/>
    <mergeCell ref="B438:J438"/>
    <mergeCell ref="B335:C335"/>
    <mergeCell ref="B327:D327"/>
    <mergeCell ref="B331:B332"/>
    <mergeCell ref="C331:C332"/>
    <mergeCell ref="B338:B341"/>
    <mergeCell ref="C338:C341"/>
    <mergeCell ref="B401:I401"/>
    <mergeCell ref="D402:F402"/>
    <mergeCell ref="D410:F410"/>
    <mergeCell ref="G402:H402"/>
    <mergeCell ref="G410:H410"/>
    <mergeCell ref="B412:D412"/>
    <mergeCell ref="B413:D413"/>
    <mergeCell ref="B415:D415"/>
    <mergeCell ref="B411:J411"/>
    <mergeCell ref="E412:J412"/>
    <mergeCell ref="E413:J413"/>
    <mergeCell ref="B414:J414"/>
    <mergeCell ref="E415:J415"/>
    <mergeCell ref="B416:J416"/>
    <mergeCell ref="E425:G425"/>
    <mergeCell ref="H424:I424"/>
    <mergeCell ref="H425:I425"/>
    <mergeCell ref="B426:D427"/>
    <mergeCell ref="B417:D417"/>
    <mergeCell ref="B419:D419"/>
    <mergeCell ref="B424:D424"/>
    <mergeCell ref="B418:J418"/>
    <mergeCell ref="E417:J417"/>
    <mergeCell ref="E419:J419"/>
    <mergeCell ref="B420:J420"/>
    <mergeCell ref="B421:J421"/>
    <mergeCell ref="B422:J422"/>
    <mergeCell ref="B423:J423"/>
    <mergeCell ref="B439:I439"/>
    <mergeCell ref="B430:D430"/>
    <mergeCell ref="B425:D425"/>
    <mergeCell ref="B431:J431"/>
    <mergeCell ref="B432:J432"/>
    <mergeCell ref="B433:J433"/>
    <mergeCell ref="B434:J434"/>
    <mergeCell ref="B113:B116"/>
    <mergeCell ref="B121:B126"/>
    <mergeCell ref="B128:B133"/>
    <mergeCell ref="B134:B137"/>
    <mergeCell ref="B138:B143"/>
    <mergeCell ref="B144:B147"/>
    <mergeCell ref="C342:C351"/>
    <mergeCell ref="B186:B188"/>
    <mergeCell ref="B189:B191"/>
    <mergeCell ref="F342:F351"/>
    <mergeCell ref="G342:G351"/>
    <mergeCell ref="F339:F341"/>
    <mergeCell ref="G339:G341"/>
    <mergeCell ref="H339:H341"/>
    <mergeCell ref="B336:C336"/>
    <mergeCell ref="B243:B246"/>
    <mergeCell ref="E424:G424"/>
    <mergeCell ref="B248:B250"/>
    <mergeCell ref="B251:B253"/>
    <mergeCell ref="B254:B259"/>
    <mergeCell ref="B260:B265"/>
    <mergeCell ref="B266:B269"/>
    <mergeCell ref="B270:B272"/>
    <mergeCell ref="B273:B274"/>
    <mergeCell ref="B275:B280"/>
    <mergeCell ref="B281:B285"/>
    <mergeCell ref="B286:B288"/>
    <mergeCell ref="B289:B292"/>
    <mergeCell ref="B293:B297"/>
    <mergeCell ref="B298:B302"/>
    <mergeCell ref="B303:B307"/>
    <mergeCell ref="B308:B312"/>
    <mergeCell ref="B314:B316"/>
    <mergeCell ref="B317:B320"/>
    <mergeCell ref="B321:B322"/>
    <mergeCell ref="B323:B324"/>
    <mergeCell ref="C121:D121"/>
    <mergeCell ref="C122:D122"/>
    <mergeCell ref="C123:D123"/>
    <mergeCell ref="C124:D124"/>
    <mergeCell ref="C125:D125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98:D198"/>
    <mergeCell ref="C199:D199"/>
    <mergeCell ref="C200:D200"/>
    <mergeCell ref="C202:D202"/>
    <mergeCell ref="C203:D203"/>
    <mergeCell ref="C204:D204"/>
    <mergeCell ref="C205:D205"/>
    <mergeCell ref="C206:D206"/>
    <mergeCell ref="C207:D207"/>
    <mergeCell ref="C209:D209"/>
    <mergeCell ref="C210:D210"/>
    <mergeCell ref="C211:D211"/>
    <mergeCell ref="C212:D212"/>
    <mergeCell ref="C213:D213"/>
    <mergeCell ref="C214:D214"/>
    <mergeCell ref="C215:D215"/>
    <mergeCell ref="C216:D216"/>
    <mergeCell ref="C217:D217"/>
    <mergeCell ref="C218:D218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C228:D228"/>
    <mergeCell ref="C229:D229"/>
    <mergeCell ref="C230:D230"/>
    <mergeCell ref="C231:D231"/>
    <mergeCell ref="C232:D232"/>
    <mergeCell ref="C233:D233"/>
    <mergeCell ref="C234:D234"/>
    <mergeCell ref="C235:D235"/>
    <mergeCell ref="C236:D236"/>
    <mergeCell ref="C237:D237"/>
    <mergeCell ref="C238:D238"/>
    <mergeCell ref="C239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52:D252"/>
    <mergeCell ref="C253:D253"/>
    <mergeCell ref="C254:D254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67:D267"/>
    <mergeCell ref="C268:D268"/>
    <mergeCell ref="C269:D269"/>
    <mergeCell ref="C270:D270"/>
    <mergeCell ref="C271:D271"/>
    <mergeCell ref="C272:D272"/>
    <mergeCell ref="C273:D273"/>
    <mergeCell ref="C274:D274"/>
    <mergeCell ref="C275:D275"/>
    <mergeCell ref="C276:D276"/>
    <mergeCell ref="C277:D277"/>
    <mergeCell ref="C278:D278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87:D287"/>
    <mergeCell ref="C288:D288"/>
    <mergeCell ref="C289:D289"/>
    <mergeCell ref="C290:D290"/>
    <mergeCell ref="C291:D291"/>
    <mergeCell ref="C292:D292"/>
    <mergeCell ref="C293:D293"/>
    <mergeCell ref="C294:D294"/>
    <mergeCell ref="C295:D295"/>
    <mergeCell ref="C296:D296"/>
    <mergeCell ref="C297:D297"/>
    <mergeCell ref="C298:D298"/>
    <mergeCell ref="C299:D299"/>
    <mergeCell ref="C300:D300"/>
    <mergeCell ref="C301:D301"/>
    <mergeCell ref="C302:D302"/>
    <mergeCell ref="C303:D303"/>
    <mergeCell ref="C304:D304"/>
    <mergeCell ref="C305:D305"/>
    <mergeCell ref="C306:D306"/>
    <mergeCell ref="C307:D307"/>
    <mergeCell ref="C308:D308"/>
    <mergeCell ref="C309:D309"/>
    <mergeCell ref="C310:D310"/>
    <mergeCell ref="C311:D311"/>
    <mergeCell ref="C312:D312"/>
    <mergeCell ref="C313:D313"/>
    <mergeCell ref="C314:D314"/>
    <mergeCell ref="C315:D315"/>
    <mergeCell ref="C316:D316"/>
    <mergeCell ref="C317:D317"/>
    <mergeCell ref="C318:D318"/>
    <mergeCell ref="C319:D319"/>
    <mergeCell ref="C320:D320"/>
    <mergeCell ref="C321:D321"/>
    <mergeCell ref="C322:D322"/>
    <mergeCell ref="C323:D323"/>
    <mergeCell ref="C324:D324"/>
    <mergeCell ref="C325:D325"/>
    <mergeCell ref="C326:D326"/>
    <mergeCell ref="I349:J349"/>
    <mergeCell ref="C352:C373"/>
    <mergeCell ref="D352:E373"/>
    <mergeCell ref="F352:F373"/>
    <mergeCell ref="G352:G373"/>
    <mergeCell ref="H352:H373"/>
    <mergeCell ref="I352:J352"/>
    <mergeCell ref="I370:J370"/>
    <mergeCell ref="D338:J338"/>
    <mergeCell ref="I342:J342"/>
    <mergeCell ref="I339:J339"/>
    <mergeCell ref="I340:J340"/>
    <mergeCell ref="H342:H351"/>
    <mergeCell ref="D339:E341"/>
    <mergeCell ref="D342:E351"/>
    <mergeCell ref="B330:J330"/>
    <mergeCell ref="D331:J331"/>
    <mergeCell ref="I332:J332"/>
    <mergeCell ref="B334:J334"/>
    <mergeCell ref="I333:J333"/>
    <mergeCell ref="D335:J335"/>
    <mergeCell ref="D336:J336"/>
    <mergeCell ref="B337:J337"/>
    <mergeCell ref="I374:J374"/>
    <mergeCell ref="C374:C379"/>
    <mergeCell ref="D374:E379"/>
    <mergeCell ref="F374:F379"/>
    <mergeCell ref="G374:G379"/>
    <mergeCell ref="H374:H379"/>
    <mergeCell ref="C380:C383"/>
    <mergeCell ref="D380:E383"/>
    <mergeCell ref="F380:F383"/>
    <mergeCell ref="G380:G383"/>
    <mergeCell ref="H380:H383"/>
    <mergeCell ref="I380:J380"/>
  </mergeCells>
  <hyperlinks>
    <hyperlink ref="H425" r:id="rId1"/>
  </hyperlinks>
  <pageMargins left="0.51181102362204722" right="0.31496062992125984" top="0.62992125984251968" bottom="0.62992125984251968" header="0.51181102362204722" footer="0.511811023622047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2014-08-30T07:13:26Z</dcterms:modified>
</cp:coreProperties>
</file>