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83" i="1"/>
  <c r="H58"/>
  <c r="H59"/>
  <c r="G58"/>
  <c r="G59"/>
  <c r="J54"/>
  <c r="H54" s="1"/>
  <c r="J57"/>
  <c r="H57" s="1"/>
  <c r="I54"/>
  <c r="G54" s="1"/>
  <c r="I57"/>
  <c r="G57" s="1"/>
  <c r="H50"/>
  <c r="G50"/>
  <c r="H22"/>
  <c r="H13"/>
  <c r="H14"/>
  <c r="H15"/>
  <c r="H16"/>
  <c r="H17"/>
  <c r="H18"/>
  <c r="H19"/>
  <c r="H20"/>
  <c r="H21"/>
  <c r="G13"/>
  <c r="G14"/>
  <c r="G15"/>
  <c r="G16"/>
  <c r="G17"/>
  <c r="G18"/>
  <c r="G19"/>
  <c r="G20"/>
  <c r="G21"/>
  <c r="G22"/>
  <c r="H12"/>
  <c r="G12"/>
  <c r="J87" l="1"/>
  <c r="J86" l="1"/>
  <c r="J88" s="1"/>
  <c r="H51" l="1"/>
  <c r="H52"/>
  <c r="J53"/>
  <c r="H53" s="1"/>
  <c r="H55"/>
  <c r="H56"/>
  <c r="G51"/>
  <c r="G52"/>
  <c r="I53"/>
  <c r="G53" s="1"/>
  <c r="G55"/>
  <c r="G56"/>
  <c r="J46"/>
  <c r="H46" s="1"/>
  <c r="H48"/>
  <c r="G48"/>
  <c r="J45"/>
  <c r="H45" s="1"/>
  <c r="I45"/>
  <c r="G45" s="1"/>
  <c r="I46"/>
  <c r="G46" s="1"/>
  <c r="J82" l="1"/>
  <c r="J84" s="1"/>
  <c r="J44"/>
  <c r="H44" s="1"/>
  <c r="I44"/>
  <c r="G44" s="1"/>
</calcChain>
</file>

<file path=xl/sharedStrings.xml><?xml version="1.0" encoding="utf-8"?>
<sst xmlns="http://schemas.openxmlformats.org/spreadsheetml/2006/main" count="242" uniqueCount="164">
  <si>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</si>
  <si>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</si>
  <si>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</si>
  <si>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</si>
  <si>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</si>
  <si>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</si>
  <si>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</si>
  <si>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</si>
  <si>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</si>
  <si>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հատ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</si>
  <si>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</si>
  <si>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</si>
  <si>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</si>
  <si>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</si>
  <si>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</si>
  <si>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</si>
  <si>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</si>
  <si>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</si>
  <si>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</si>
  <si>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</si>
  <si>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</si>
  <si>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</si>
  <si>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</si>
  <si>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</si>
  <si>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</si>
  <si>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</si>
  <si>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</si>
  <si>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</si>
  <si>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</si>
  <si>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</si>
  <si>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</si>
  <si>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</si>
  <si>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</si>
  <si>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</si>
  <si>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</si>
  <si>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</si>
  <si>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</si>
  <si>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</si>
  <si>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</si>
  <si>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</si>
  <si>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</si>
  <si>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</si>
  <si>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</si>
  <si>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</si>
  <si>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</si>
  <si>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</si>
  <si>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</si>
  <si>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</si>
  <si>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</si>
  <si>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</si>
  <si>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</si>
  <si>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</si>
  <si>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</si>
  <si>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</si>
  <si>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</si>
  <si>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</si>
  <si>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</si>
  <si>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</si>
  <si>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</si>
  <si>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</si>
  <si>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</si>
  <si>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</si>
  <si>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</si>
  <si>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</si>
  <si>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</si>
  <si>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</si>
  <si>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</si>
  <si>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</si>
  <si>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</si>
  <si>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</si>
  <si>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</si>
  <si>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</si>
  <si>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</si>
  <si>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</si>
  <si>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</si>
  <si>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</si>
  <si>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</si>
  <si>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</si>
  <si>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</si>
  <si>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</si>
  <si>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</si>
  <si>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</si>
  <si>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</si>
  <si>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</si>
  <si>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</si>
  <si>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</si>
  <si>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</si>
  <si>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</si>
  <si>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</si>
  <si>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</si>
  <si>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</si>
  <si>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</si>
  <si>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</si>
  <si>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</si>
  <si>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</si>
  <si>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25.12.2014թ.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</si>
  <si>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</si>
  <si>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</si>
  <si>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«Սմարթլայն» ՍՊԸ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</si>
  <si>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</si>
  <si>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</si>
  <si>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</si>
  <si>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</si>
  <si>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</si>
  <si>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</si>
  <si>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</si>
  <si>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</si>
  <si>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.--</t>
  </si>
  <si>
    <t>&lt;&lt;Սմարթլայն&gt;&gt; ՍՊԸ</t>
  </si>
  <si>
    <t>01.10.2014թ.</t>
  </si>
  <si>
    <t>Ծրագիր` 03.01.01.08</t>
  </si>
  <si>
    <t>Օ8</t>
  </si>
  <si>
    <t xml:space="preserve">ՇՀ ԸՆԹԱՑԱԿԱՐԳԻ ԾԱԾԿԱԳԻՐԸ՝ ՀՀ ԿԱ Ո-ՇՀԱՊՁԲ-11/3/ՏՎ/Մ/ԱՎՎ/2 </t>
  </si>
  <si>
    <t>Պատվիրատուն` ՀՀ ԿԱ ոստիկանությունը, որը գտնվում է Նալբանդյան 130 հասցեում, ստորև ներկայացնում է ՀՀ ԿԱ Ո-ՇՀԱՊՁԲ-11/3/ՏՎ/Մ/ԱՎՎ/2 ծածկագրով հայտարարված ՇՀ ընթացակարգի արդյունքում կնքված պայմանագրի /երի/ մասին տեղեկատվությունը։</t>
  </si>
  <si>
    <t>1մմ հաստությամբ, փափուկ բամբակյա, փաթույթը 100մ:</t>
  </si>
  <si>
    <r>
      <t>Սոսինձ</t>
    </r>
    <r>
      <rPr>
        <sz val="7"/>
        <color rgb="FF000000"/>
        <rFont val="Arial LatArm"/>
        <family val="2"/>
      </rPr>
      <t xml:space="preserve"> </t>
    </r>
    <r>
      <rPr>
        <sz val="7"/>
        <color rgb="FF000000"/>
        <rFont val="GHEA Grapalat"/>
        <family val="3"/>
      </rPr>
      <t>պոլիվինիլացիտատային</t>
    </r>
    <r>
      <rPr>
        <sz val="7"/>
        <color rgb="FF000000"/>
        <rFont val="Arial LatArm"/>
        <family val="2"/>
      </rPr>
      <t xml:space="preserve"> /</t>
    </r>
    <r>
      <rPr>
        <sz val="7"/>
        <color rgb="FF000000"/>
        <rFont val="GHEA Grapalat"/>
        <family val="3"/>
      </rPr>
      <t>էմուլսիա</t>
    </r>
    <r>
      <rPr>
        <sz val="7"/>
        <color rgb="FF000000"/>
        <rFont val="Arial LatArm"/>
        <family val="2"/>
      </rPr>
      <t>/:</t>
    </r>
  </si>
  <si>
    <t>Բարձիկ կնիքի համար, մետաղյա տուփով, սպունգի կամ կտորե բարձիկով և թանաքով, գույնը կապույտ:</t>
  </si>
  <si>
    <t>Ծրարներ չթափանցող, եռանկյունաչափ փակվող, խիտ թղթից` նախատեսված գաղտնիություն պարունակող նամակների համար, սահմանված չափի և ձևի:</t>
  </si>
  <si>
    <t>Ծրարներ   չթափանցող,  եռանկյունաչափ   փակվող խիտ  թղթից`   նախատեսված  գաղտնիություն   պարունակող  նամակների  համար,  սահմանված  չափի  և  ձևի</t>
  </si>
  <si>
    <t>Սոսինձ  պոլիվինիլացիտատային   / էմուլսիա /</t>
  </si>
  <si>
    <t>Զմռսող կնիք լատունից, կլոր, տրամագիծը 22 մմ, հաստությունը 3մմ, շրջանի արտաքին մասում մեծատառերով փորագրված &lt;&lt;ՀՀ ՈՍՏԻԿԱՆՈՒԹՅՈՒՆ&gt;&gt; մեջտեղում փորագրված հերթական համարը /սկսել 2381-ից/, բանալիի համար նախատեսված ամրակով:</t>
  </si>
  <si>
    <t>Պլաստմասե պատյանով, էկոլոգիապես մաքուր ռետինից, լազերային փորագրությամբ, չափերը՝ ըստ տեքստի:</t>
  </si>
  <si>
    <t>Փայտի վրա ամրացված, ուղղանկյուն, էկոլոգիապես մաքուր ռետինից, լազերային փորագրությամբ, չափերը՝ ըստ տեքստի:</t>
  </si>
  <si>
    <t>Կարի թել</t>
  </si>
  <si>
    <t>Սոսինձ,  էմուլսիա</t>
  </si>
  <si>
    <t>կգ</t>
  </si>
  <si>
    <t>Կնիքի լրացուցիչ բարձիկներ</t>
  </si>
  <si>
    <t>Նամակի ծրար</t>
  </si>
  <si>
    <t>Ծրար  նամակի  A 5  ձևաչափի</t>
  </si>
  <si>
    <t>Մետաղական կնիք</t>
  </si>
  <si>
    <t>Կնիք</t>
  </si>
  <si>
    <t>ՀՀ ոստիկանության ծառայողի վկայական</t>
  </si>
  <si>
    <t>Քաղաքացիական հատուկ ծառայության վկայական</t>
  </si>
  <si>
    <t>Վկայականի կազմը պատրաստվում է կաշվից կամ կաշվին փոխարինող նյութից: Վկայականի կազմը մուգ կարմիր գույնի է:Վկայականի չափերն են բացված վիճակում՝ 7x21 սմ: Վկայականի կազմի միջին մասում դաջված է ոսկեգույն ՀՀ զինանշանը, իսկ զինանշանի տակ` ոսկեգույն դաջված տառերով գրված է ՀԱՅԱՍՏԱՆԻ ՀԱՆՐԱՊԵՏՈՒԹՅԱՆ ՈՍՏԻԿԱՆՈՒԹՅՈՒՆ: Վկայականի ներդիրի երկու կողմերը ունեն բաց վարդագույն պաշտպանական ցանց, ՀՀ զինանշանի հետ: Վկայականի ձախ ներդիրի վերևի մասում գրված է ՀԱՅԱՍՏԱՆԻ ՀԱՆՐԱՊԵՏՈՒԹՅԱՆ ՈՍՏԻԿԱՆՈՒԹՅՈՒՆ հայերեն և ПОЛИЦИЯ РЕСПУБЛИКИ АРМЕНИЯ ռուսերեն, այնուհետև  ՈՒԺԻ ՄԵՋ Է և ДЕЙСТВИТЕЛЬНО ռուսերեն ու ամսաթիվ, աջ կողմում նկարի փակցման տեղն է: Աջ ներդիրի վրա տպագրված է բաց վարդագույն պաշտպանիչ շերտը ՀՀ զինանշանի հետ, վերևում  նորից հայերեն և ռուսերեն ÐÐ àêîÆÎ²ÜàôÂÚàôÜ
ø²Ô²ø²òô²Î²Ü Ð²îàôÎ Ì²è²ÚàôÂÚàôÜ ПОЛИЦИЯ РЕСПЫБЛИКИ АРМЕНИЯ СПЕЦИАЛЬНАЯ ГРАЖДАНСКАЯ СЛУЖБА 
Ì²è²ÚàÔ²Î²Ü ìÎ²Ú²Î²Ü àê СЛУЖЕБНОЕ ДОСТОВЕРЕНИЕ ПО  N
ä²ÞîàÜÀ СОСТОИТ В ДОЛЖНОСТИ
ÐÐ àêîÆÎ²ÜàôÂÚ²Ü äºî ëïáñ³գñáõÃÛáõÝ НАЧАЛЬНИК ПОЛИЦИИ
îðì²Ì ¾ ²Øê²ÂÆì, î²ðÆ 
ВЫДАНО ДАТА</t>
  </si>
  <si>
    <t>Օ5</t>
  </si>
  <si>
    <t>1. ìÏ³Û³Ï³ÝÝ»ñÇ Ï³½Ù»ñÁ å³ïñ³ëïíáõÙ »Ý Ï³ßíÇó Ï³Ù Ï³ßíÇÝ ÷áË³ñÇÝáÕ ÝÛáõÃÇó: àëïÇÏ³ÝáõÃÛ³Ý Í³é³ÛáÕÇ íÏ³Û³Ï³ÝÇ Ï³½ÙÁ Ùáõգ Ï³ñÙÇñ գáõÛÝÇ ¿: ´³óí³Í íÇ×³ÏáõÙ íÏ³Û³Ï³ÝÇ ã³÷»ñÝ »Ý` 6.5 x 20 ëÙ:
2. ìÏ³Û³Ï³ÝÇ Ï³½ÙÇ ³ç ÏáÕÙÇ ³ñï³ùÇÝ ÙÇçÝ³Ù³ëáõÙ áëÏ»գáõÛÝ å³ïÏ»ñíáõÙ ¿ ÐÐ ½ÇÝ³Ýß³ÝÁ,  ÇëÏ  ½ÇÝ³Ýß³ÝÇ  Ý»ñù¨áõÙ` áëÏ»գáõÛÝ Ñ³Û»ñ»Ý   Ù»Í³ï³é»ñáí   »ñÏáõ   ïáÕáí ïå³•ñíáõÙ »Ý §Ð²Ú²êî²ÜÆ Ð²Üð²äºîàôÂÚ²Ü  àêîÆÎ²ÜàôÂÚàôÜ¦ µ³é»ñÁ: ìÏ³Û³Ï³ÝÇ  Ï³½ÙÇ Ó³Ë  ÏáÕÙÇ  ³ñï³ùÇÝ ÙÇçÝ³Ù³ëáõÙ  áëÏ»գáõÛÝ éáõë»ñ»Ý Ù»Í³ï³é»ñáí ïå³գñíáõÙ »Ý` §ПОЛИЦИЯ РЕСПУБЛИКИ АРМЕНИЯ ¦ µ³é»ñÁ:
3. ìÏ³Û³Ï³ÝÇ Ý»ñëÇ ³ç ¨ Ó³Ë ÏáÕÙ»ñáõÙ ÷³ÏóíáõÙ »Ý í³ñ¹³գáõÛÝ ó³ÝóÏ»Ý Ù»Ï³Ï³Ý Ý»ñ¹Çñ:</t>
  </si>
  <si>
    <t>21.08.2014թ.</t>
  </si>
  <si>
    <t>&lt;&lt;Միսմա&gt;&gt; ՍՊԸ</t>
  </si>
  <si>
    <t>&lt;&lt;Տեխնիկա Պլյուս&gt;&gt; ՍՊԸ</t>
  </si>
  <si>
    <t>Ա/Ձ Էդվարդ Մխիթարյան</t>
  </si>
  <si>
    <t>&lt;&lt;Թասկ&gt;&gt; ՍՊԸ</t>
  </si>
  <si>
    <t>&lt;&lt;Ահա Պոլիգրաֆ&gt;&gt; ՍՊԸ</t>
  </si>
  <si>
    <t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&lt;&lt;Միսմա&gt;&gt; ՍՊԸ-ն չի կատարել է գնի նվազեցում 5 չափաբաժնի համար:</t>
  </si>
  <si>
    <t>Մերժված հայտեր չկան:</t>
  </si>
  <si>
    <t>09.09.2014թ.</t>
  </si>
  <si>
    <t>15.09.2014թ.</t>
  </si>
  <si>
    <t>20.09.2014թ.</t>
  </si>
  <si>
    <t>14.10.2014թ.</t>
  </si>
  <si>
    <t xml:space="preserve">N ՀՀ ԿԱ Ո-ՇՀԱՊՁԲ-11/3-2-Գ2014/ՏՎ/ԱՎՎ/2 </t>
  </si>
  <si>
    <t xml:space="preserve">N ՀՀ ԿԱ Ո-ՇՀԱՊՁԲ-11/3-517-Գ2014/ՏՎ/ԱՎՎ/2 </t>
  </si>
  <si>
    <t>&lt;&lt;ԱՀԱ Պոլիգրաֆ&gt;&gt; ՍՊԸ</t>
  </si>
  <si>
    <t>Ծրագիր` 03.01.01.01</t>
  </si>
  <si>
    <t>1; 2</t>
  </si>
  <si>
    <t>ք.Երևան, Վարդանանց 110
Հեռ. 55-84-83, 57-11-16</t>
  </si>
  <si>
    <t>/1150009537660100/</t>
  </si>
  <si>
    <t>/01548908/</t>
  </si>
  <si>
    <t>«ԱՀԱ Պոլիգրաֆ»  ՍՊԸ</t>
  </si>
  <si>
    <t>10; 11</t>
  </si>
  <si>
    <t xml:space="preserve">ք. Երևան, Տիգրան Մեծի 28/15
Հեռ. 091 40-23-89   </t>
  </si>
  <si>
    <t>/18100-52106443312/</t>
  </si>
  <si>
    <t>ahapoligraf@rambler.ru</t>
  </si>
  <si>
    <t>SSmartline@mail.ru</t>
  </si>
  <si>
    <t>/02567942/</t>
  </si>
  <si>
    <t>3-րդ, 5-րդ  չափաբաժիններով մրցույթը չի կայացել գնային առաջարկների՝ այդ գնումը կատարելու համար նախատեսված ֆինասական միջոցները գերազանցելու պատճառով:  7-րդ չափաբաժինը չի կայացել գնման պահանջը դադարելու պատճառով: 4-րդ, 6-րդ չափաբաժիններով մրցույթը չի կայացել գնային առաջարկների բացակայության պատճառով: 8-րդ, 9-րդ  չափաբաժիններով մրցույթը չի կայացել ֆինասական միջոցների բացակայության պատճառով: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</si>
</sst>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1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7"/>
      <color theme="1"/>
      <name val="Arial LatArm"/>
      <family val="2"/>
    </font>
    <font>
      <sz val="11"/>
      <color theme="1"/>
      <name val="Calibri"/>
      <family val="2"/>
      <scheme val="minor"/>
    </font>
    <font>
      <sz val="7"/>
      <color rgb="FF000000"/>
      <name val="Arial LatArm"/>
      <family val="2"/>
    </font>
    <font>
      <sz val="10"/>
      <color theme="0"/>
      <name val="GHEA Grapalat"/>
      <family val="3"/>
    </font>
    <font>
      <u/>
      <sz val="7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43" fontId="17" fillId="0" borderId="0" applyFont="0" applyFill="0" applyBorder="0" applyAlignment="0" applyProtection="0"/>
  </cellStyleXfs>
  <cellXfs count="20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 wrapText="1"/>
    </xf>
    <xf numFmtId="0" fontId="15" fillId="0" borderId="1" xfId="2" applyNumberFormat="1" applyFont="1" applyFill="1" applyBorder="1" applyAlignment="1">
      <alignment horizontal="center" vertical="center"/>
    </xf>
    <xf numFmtId="0" fontId="15" fillId="0" borderId="5" xfId="2" applyNumberFormat="1" applyFont="1" applyFill="1" applyBorder="1" applyAlignment="1">
      <alignment horizontal="center" vertical="center"/>
    </xf>
    <xf numFmtId="0" fontId="19" fillId="0" borderId="0" xfId="2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0" fillId="0" borderId="1" xfId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9" fillId="0" borderId="5" xfId="1" applyFont="1" applyBorder="1" applyAlignment="1" applyProtection="1">
      <alignment horizontal="center" vertical="center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3"/>
  <sheetViews>
    <sheetView tabSelected="1" zoomScale="130" zoomScaleNormal="130" workbookViewId="0">
      <selection activeCell="A3" sqref="A3:J3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8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1" ht="17.25">
      <c r="A1" s="108" t="s">
        <v>10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1" ht="9.75" customHeight="1">
      <c r="A2" s="4"/>
      <c r="B2" s="4"/>
      <c r="C2" s="4"/>
      <c r="D2" s="4"/>
      <c r="E2" s="4"/>
      <c r="F2" s="16"/>
      <c r="G2" s="16"/>
      <c r="H2" s="4"/>
      <c r="I2" s="4"/>
    </row>
    <row r="3" spans="1:11" ht="17.25">
      <c r="A3" s="108" t="s">
        <v>11</v>
      </c>
      <c r="B3" s="108"/>
      <c r="C3" s="108"/>
      <c r="D3" s="108"/>
      <c r="E3" s="108"/>
      <c r="F3" s="108"/>
      <c r="G3" s="108"/>
      <c r="H3" s="108"/>
      <c r="I3" s="108"/>
      <c r="J3" s="108"/>
    </row>
    <row r="4" spans="1:11">
      <c r="A4" s="3"/>
      <c r="B4" s="3"/>
      <c r="C4" s="3"/>
      <c r="D4" s="3"/>
      <c r="E4" s="3"/>
      <c r="F4" s="17"/>
      <c r="G4" s="17"/>
      <c r="H4" s="3"/>
      <c r="I4" s="3"/>
    </row>
    <row r="5" spans="1:11" ht="19.5" customHeight="1">
      <c r="A5" s="108" t="s">
        <v>112</v>
      </c>
      <c r="B5" s="108"/>
      <c r="C5" s="108"/>
      <c r="D5" s="108"/>
      <c r="E5" s="108"/>
      <c r="F5" s="108"/>
      <c r="G5" s="108"/>
      <c r="H5" s="108"/>
      <c r="I5" s="108"/>
      <c r="J5" s="108"/>
    </row>
    <row r="6" spans="1:11" ht="45" customHeight="1">
      <c r="A6" s="109" t="s">
        <v>113</v>
      </c>
      <c r="B6" s="109"/>
      <c r="C6" s="109"/>
      <c r="D6" s="109"/>
      <c r="E6" s="109"/>
      <c r="F6" s="109"/>
      <c r="G6" s="109"/>
      <c r="H6" s="109"/>
      <c r="I6" s="109"/>
      <c r="J6" s="109"/>
    </row>
    <row r="7" spans="1:11" ht="12.75" customHeight="1">
      <c r="B7" s="125" t="s">
        <v>1</v>
      </c>
      <c r="C7" s="126"/>
      <c r="D7" s="126"/>
      <c r="E7" s="126"/>
      <c r="F7" s="126"/>
      <c r="G7" s="126"/>
      <c r="H7" s="126"/>
      <c r="I7" s="126"/>
      <c r="J7" s="126"/>
    </row>
    <row r="8" spans="1:11" ht="11.25" customHeight="1">
      <c r="B8" s="116" t="s">
        <v>2</v>
      </c>
      <c r="C8" s="116" t="s">
        <v>3</v>
      </c>
      <c r="D8" s="116" t="s">
        <v>4</v>
      </c>
      <c r="E8" s="78" t="s">
        <v>5</v>
      </c>
      <c r="F8" s="79"/>
      <c r="G8" s="78" t="s">
        <v>6</v>
      </c>
      <c r="H8" s="79"/>
      <c r="I8" s="112" t="s">
        <v>7</v>
      </c>
      <c r="J8" s="116" t="s">
        <v>96</v>
      </c>
    </row>
    <row r="9" spans="1:11" ht="10.5" customHeight="1">
      <c r="B9" s="117"/>
      <c r="C9" s="117"/>
      <c r="D9" s="117"/>
      <c r="E9" s="118" t="s">
        <v>94</v>
      </c>
      <c r="F9" s="120" t="s">
        <v>0</v>
      </c>
      <c r="G9" s="78" t="s">
        <v>8</v>
      </c>
      <c r="H9" s="79"/>
      <c r="I9" s="113"/>
      <c r="J9" s="117"/>
    </row>
    <row r="10" spans="1:11" ht="12.75" customHeight="1">
      <c r="B10" s="117"/>
      <c r="C10" s="117"/>
      <c r="D10" s="117"/>
      <c r="E10" s="119"/>
      <c r="F10" s="121"/>
      <c r="G10" s="114" t="s">
        <v>94</v>
      </c>
      <c r="H10" s="116" t="s">
        <v>0</v>
      </c>
      <c r="I10" s="113"/>
      <c r="J10" s="117"/>
    </row>
    <row r="11" spans="1:11" ht="12.75" customHeight="1">
      <c r="B11" s="117"/>
      <c r="C11" s="117"/>
      <c r="D11" s="117"/>
      <c r="E11" s="119"/>
      <c r="F11" s="121"/>
      <c r="G11" s="115"/>
      <c r="H11" s="117"/>
      <c r="I11" s="113"/>
      <c r="J11" s="127"/>
    </row>
    <row r="12" spans="1:11" s="7" customFormat="1" ht="25.5" customHeight="1">
      <c r="B12" s="39">
        <v>1</v>
      </c>
      <c r="C12" s="60" t="s">
        <v>123</v>
      </c>
      <c r="D12" s="28" t="s">
        <v>9</v>
      </c>
      <c r="E12" s="56">
        <v>800</v>
      </c>
      <c r="F12" s="56">
        <v>800</v>
      </c>
      <c r="G12" s="67">
        <f>E12*K12</f>
        <v>200000</v>
      </c>
      <c r="H12" s="68">
        <f>F12*K12</f>
        <v>200000</v>
      </c>
      <c r="I12" s="5" t="s">
        <v>114</v>
      </c>
      <c r="J12" s="5" t="s">
        <v>114</v>
      </c>
      <c r="K12" s="69">
        <v>250</v>
      </c>
    </row>
    <row r="13" spans="1:11" s="7" customFormat="1" ht="20.25" customHeight="1">
      <c r="B13" s="39">
        <v>2</v>
      </c>
      <c r="C13" s="49" t="s">
        <v>124</v>
      </c>
      <c r="D13" s="28" t="s">
        <v>125</v>
      </c>
      <c r="E13" s="56">
        <v>60</v>
      </c>
      <c r="F13" s="56">
        <v>60</v>
      </c>
      <c r="G13" s="67">
        <f t="shared" ref="G13:G22" si="0">E13*K13</f>
        <v>28800</v>
      </c>
      <c r="H13" s="68">
        <f t="shared" ref="H13:H21" si="1">F13*K13</f>
        <v>28800</v>
      </c>
      <c r="I13" s="6" t="s">
        <v>115</v>
      </c>
      <c r="J13" s="6" t="s">
        <v>115</v>
      </c>
      <c r="K13" s="69">
        <v>480</v>
      </c>
    </row>
    <row r="14" spans="1:11" s="7" customFormat="1" ht="39" customHeight="1">
      <c r="B14" s="58">
        <v>3</v>
      </c>
      <c r="C14" s="60" t="s">
        <v>126</v>
      </c>
      <c r="D14" s="28" t="s">
        <v>9</v>
      </c>
      <c r="E14" s="56">
        <v>100</v>
      </c>
      <c r="F14" s="56">
        <v>100</v>
      </c>
      <c r="G14" s="67">
        <f t="shared" si="0"/>
        <v>15000</v>
      </c>
      <c r="H14" s="68">
        <f t="shared" si="1"/>
        <v>15000</v>
      </c>
      <c r="I14" s="5" t="s">
        <v>116</v>
      </c>
      <c r="J14" s="5" t="s">
        <v>116</v>
      </c>
      <c r="K14" s="69">
        <v>150</v>
      </c>
    </row>
    <row r="15" spans="1:11" s="7" customFormat="1" ht="48.75" customHeight="1">
      <c r="B15" s="58">
        <v>4</v>
      </c>
      <c r="C15" s="60" t="s">
        <v>127</v>
      </c>
      <c r="D15" s="28" t="s">
        <v>9</v>
      </c>
      <c r="E15" s="56">
        <v>1600</v>
      </c>
      <c r="F15" s="56">
        <v>1600</v>
      </c>
      <c r="G15" s="67">
        <f t="shared" si="0"/>
        <v>40000</v>
      </c>
      <c r="H15" s="68">
        <f t="shared" si="1"/>
        <v>40000</v>
      </c>
      <c r="I15" s="6" t="s">
        <v>117</v>
      </c>
      <c r="J15" s="6" t="s">
        <v>117</v>
      </c>
      <c r="K15" s="69">
        <v>25</v>
      </c>
    </row>
    <row r="16" spans="1:11" s="7" customFormat="1" ht="51" customHeight="1">
      <c r="B16" s="58">
        <v>5</v>
      </c>
      <c r="C16" s="60" t="s">
        <v>128</v>
      </c>
      <c r="D16" s="28" t="s">
        <v>9</v>
      </c>
      <c r="E16" s="27">
        <v>400</v>
      </c>
      <c r="F16" s="27">
        <v>400</v>
      </c>
      <c r="G16" s="67">
        <f t="shared" si="0"/>
        <v>8000</v>
      </c>
      <c r="H16" s="68">
        <f t="shared" si="1"/>
        <v>8000</v>
      </c>
      <c r="I16" s="5" t="s">
        <v>118</v>
      </c>
      <c r="J16" s="5" t="s">
        <v>118</v>
      </c>
      <c r="K16" s="69">
        <v>20</v>
      </c>
    </row>
    <row r="17" spans="2:11" s="7" customFormat="1" ht="20.25" customHeight="1">
      <c r="B17" s="58">
        <v>6</v>
      </c>
      <c r="C17" s="49" t="s">
        <v>124</v>
      </c>
      <c r="D17" s="28" t="s">
        <v>125</v>
      </c>
      <c r="E17" s="27">
        <v>5</v>
      </c>
      <c r="F17" s="27">
        <v>5</v>
      </c>
      <c r="G17" s="67">
        <f t="shared" si="0"/>
        <v>2400</v>
      </c>
      <c r="H17" s="68">
        <f t="shared" si="1"/>
        <v>2400</v>
      </c>
      <c r="I17" s="5" t="s">
        <v>119</v>
      </c>
      <c r="J17" s="5" t="s">
        <v>119</v>
      </c>
      <c r="K17" s="69">
        <v>480</v>
      </c>
    </row>
    <row r="18" spans="2:11" s="7" customFormat="1" ht="72.75" customHeight="1">
      <c r="B18" s="58">
        <v>7</v>
      </c>
      <c r="C18" s="60" t="s">
        <v>129</v>
      </c>
      <c r="D18" s="28" t="s">
        <v>9</v>
      </c>
      <c r="E18" s="27">
        <v>280</v>
      </c>
      <c r="F18" s="27">
        <v>280</v>
      </c>
      <c r="G18" s="67">
        <f t="shared" si="0"/>
        <v>980000</v>
      </c>
      <c r="H18" s="68">
        <f t="shared" si="1"/>
        <v>980000</v>
      </c>
      <c r="I18" s="5" t="s">
        <v>120</v>
      </c>
      <c r="J18" s="5" t="s">
        <v>120</v>
      </c>
      <c r="K18" s="69">
        <v>3500</v>
      </c>
    </row>
    <row r="19" spans="2:11" s="7" customFormat="1" ht="42" customHeight="1">
      <c r="B19" s="58">
        <v>8</v>
      </c>
      <c r="C19" s="60" t="s">
        <v>130</v>
      </c>
      <c r="D19" s="28" t="s">
        <v>9</v>
      </c>
      <c r="E19" s="56">
        <v>87</v>
      </c>
      <c r="F19" s="56">
        <v>87</v>
      </c>
      <c r="G19" s="67">
        <f t="shared" si="0"/>
        <v>696000</v>
      </c>
      <c r="H19" s="68">
        <f t="shared" si="1"/>
        <v>696000</v>
      </c>
      <c r="I19" s="5" t="s">
        <v>121</v>
      </c>
      <c r="J19" s="5" t="s">
        <v>121</v>
      </c>
      <c r="K19" s="69">
        <v>8000</v>
      </c>
    </row>
    <row r="20" spans="2:11" s="7" customFormat="1" ht="40.5" customHeight="1">
      <c r="B20" s="58">
        <v>9</v>
      </c>
      <c r="C20" s="60" t="s">
        <v>130</v>
      </c>
      <c r="D20" s="28" t="s">
        <v>9</v>
      </c>
      <c r="E20" s="56">
        <v>200</v>
      </c>
      <c r="F20" s="56">
        <v>200</v>
      </c>
      <c r="G20" s="67">
        <f t="shared" si="0"/>
        <v>800000</v>
      </c>
      <c r="H20" s="68">
        <f t="shared" si="1"/>
        <v>800000</v>
      </c>
      <c r="I20" s="5" t="s">
        <v>122</v>
      </c>
      <c r="J20" s="5" t="s">
        <v>122</v>
      </c>
      <c r="K20" s="69">
        <v>4000</v>
      </c>
    </row>
    <row r="21" spans="2:11" s="7" customFormat="1" ht="174" customHeight="1">
      <c r="B21" s="58">
        <v>10</v>
      </c>
      <c r="C21" s="60" t="s">
        <v>131</v>
      </c>
      <c r="D21" s="28" t="s">
        <v>9</v>
      </c>
      <c r="E21" s="27">
        <v>2700</v>
      </c>
      <c r="F21" s="27">
        <v>2700</v>
      </c>
      <c r="G21" s="67">
        <f t="shared" si="0"/>
        <v>810000</v>
      </c>
      <c r="H21" s="68">
        <f t="shared" si="1"/>
        <v>810000</v>
      </c>
      <c r="I21" s="66" t="s">
        <v>135</v>
      </c>
      <c r="J21" s="66" t="s">
        <v>135</v>
      </c>
      <c r="K21" s="69">
        <v>300</v>
      </c>
    </row>
    <row r="22" spans="2:11" s="7" customFormat="1" ht="284.25" customHeight="1">
      <c r="B22" s="58">
        <v>11</v>
      </c>
      <c r="C22" s="60" t="s">
        <v>132</v>
      </c>
      <c r="D22" s="28" t="s">
        <v>9</v>
      </c>
      <c r="E22" s="56">
        <v>500</v>
      </c>
      <c r="F22" s="56">
        <v>500</v>
      </c>
      <c r="G22" s="67">
        <f t="shared" si="0"/>
        <v>200000</v>
      </c>
      <c r="H22" s="68">
        <f>F22*K22</f>
        <v>200000</v>
      </c>
      <c r="I22" s="66" t="s">
        <v>133</v>
      </c>
      <c r="J22" s="66" t="s">
        <v>133</v>
      </c>
      <c r="K22" s="69">
        <v>400</v>
      </c>
    </row>
    <row r="23" spans="2:11" ht="11.25" customHeight="1">
      <c r="B23" s="110"/>
      <c r="C23" s="111"/>
      <c r="D23" s="110"/>
      <c r="E23" s="111"/>
      <c r="F23" s="110"/>
      <c r="G23" s="110"/>
      <c r="H23" s="110"/>
      <c r="I23" s="110"/>
      <c r="J23" s="110"/>
    </row>
    <row r="24" spans="2:11" ht="14.25" customHeight="1">
      <c r="B24" s="122" t="s">
        <v>12</v>
      </c>
      <c r="C24" s="123"/>
      <c r="D24" s="123"/>
      <c r="E24" s="123"/>
      <c r="F24" s="124"/>
      <c r="G24" s="78" t="s">
        <v>13</v>
      </c>
      <c r="H24" s="80"/>
      <c r="I24" s="80"/>
      <c r="J24" s="79"/>
    </row>
    <row r="25" spans="2:11" ht="11.25" customHeight="1">
      <c r="B25" s="84"/>
      <c r="C25" s="85"/>
      <c r="D25" s="85"/>
      <c r="E25" s="85"/>
      <c r="F25" s="85"/>
      <c r="G25" s="85"/>
      <c r="H25" s="85"/>
      <c r="I25" s="85"/>
      <c r="J25" s="86"/>
    </row>
    <row r="26" spans="2:11" ht="14.25" customHeight="1">
      <c r="B26" s="87" t="s">
        <v>14</v>
      </c>
      <c r="C26" s="88"/>
      <c r="D26" s="88"/>
      <c r="E26" s="88"/>
      <c r="F26" s="88"/>
      <c r="G26" s="88"/>
      <c r="H26" s="88"/>
      <c r="I26" s="88"/>
      <c r="J26" s="89"/>
    </row>
    <row r="27" spans="2:11" ht="14.25" customHeight="1">
      <c r="B27" s="105" t="s">
        <v>15</v>
      </c>
      <c r="C27" s="105"/>
      <c r="D27" s="105" t="s">
        <v>16</v>
      </c>
      <c r="E27" s="105"/>
      <c r="F27" s="19" t="s">
        <v>17</v>
      </c>
      <c r="G27" s="19" t="s">
        <v>18</v>
      </c>
      <c r="H27" s="41" t="s">
        <v>19</v>
      </c>
      <c r="I27" s="90" t="s">
        <v>20</v>
      </c>
      <c r="J27" s="91"/>
    </row>
    <row r="28" spans="2:11" ht="14.25" customHeight="1">
      <c r="B28" s="106" t="s">
        <v>93</v>
      </c>
      <c r="C28" s="107"/>
      <c r="D28" s="106" t="s">
        <v>64</v>
      </c>
      <c r="E28" s="107"/>
      <c r="F28" s="20" t="s">
        <v>64</v>
      </c>
      <c r="G28" s="20" t="s">
        <v>64</v>
      </c>
      <c r="H28" s="10" t="s">
        <v>65</v>
      </c>
      <c r="I28" s="92"/>
      <c r="J28" s="93"/>
    </row>
    <row r="29" spans="2:11" ht="14.25" customHeight="1">
      <c r="B29" s="106" t="s">
        <v>93</v>
      </c>
      <c r="C29" s="107"/>
      <c r="D29" s="106" t="s">
        <v>64</v>
      </c>
      <c r="E29" s="107"/>
      <c r="F29" s="20" t="s">
        <v>64</v>
      </c>
      <c r="G29" s="20" t="s">
        <v>134</v>
      </c>
      <c r="H29" s="10"/>
      <c r="I29" s="92" t="s">
        <v>65</v>
      </c>
      <c r="J29" s="93"/>
    </row>
    <row r="30" spans="2:11" ht="14.25" customHeight="1">
      <c r="B30" s="106" t="s">
        <v>93</v>
      </c>
      <c r="C30" s="107"/>
      <c r="D30" s="106" t="s">
        <v>64</v>
      </c>
      <c r="E30" s="107"/>
      <c r="F30" s="20" t="s">
        <v>64</v>
      </c>
      <c r="G30" s="20" t="s">
        <v>111</v>
      </c>
      <c r="H30" s="10"/>
      <c r="I30" s="92" t="s">
        <v>65</v>
      </c>
      <c r="J30" s="93"/>
    </row>
    <row r="31" spans="2:11" ht="14.25" customHeight="1">
      <c r="B31" s="84"/>
      <c r="C31" s="85"/>
      <c r="D31" s="85"/>
      <c r="E31" s="85"/>
      <c r="F31" s="85"/>
      <c r="G31" s="85"/>
      <c r="H31" s="85"/>
      <c r="I31" s="85"/>
      <c r="J31" s="86"/>
    </row>
    <row r="32" spans="2:11" ht="14.25" customHeight="1">
      <c r="B32" s="100" t="s">
        <v>21</v>
      </c>
      <c r="C32" s="100"/>
      <c r="D32" s="100"/>
      <c r="E32" s="100"/>
      <c r="F32" s="100"/>
      <c r="G32" s="94" t="s">
        <v>136</v>
      </c>
      <c r="H32" s="95"/>
      <c r="I32" s="95"/>
      <c r="J32" s="96"/>
    </row>
    <row r="33" spans="2:10" ht="15" customHeight="1">
      <c r="B33" s="101" t="s">
        <v>81</v>
      </c>
      <c r="C33" s="102"/>
      <c r="D33" s="102"/>
      <c r="E33" s="102"/>
      <c r="F33" s="102"/>
      <c r="G33" s="97">
        <v>1</v>
      </c>
      <c r="H33" s="98"/>
      <c r="I33" s="98"/>
      <c r="J33" s="99"/>
    </row>
    <row r="34" spans="2:10" ht="15" customHeight="1">
      <c r="B34" s="103"/>
      <c r="C34" s="104"/>
      <c r="D34" s="104"/>
      <c r="E34" s="104"/>
      <c r="F34" s="104"/>
      <c r="G34" s="97" t="s">
        <v>22</v>
      </c>
      <c r="H34" s="98"/>
      <c r="I34" s="98"/>
      <c r="J34" s="99"/>
    </row>
    <row r="35" spans="2:10" ht="24" customHeight="1">
      <c r="B35" s="101" t="s">
        <v>25</v>
      </c>
      <c r="C35" s="102"/>
      <c r="D35" s="102"/>
      <c r="E35" s="102"/>
      <c r="F35" s="140"/>
      <c r="G35" s="35"/>
      <c r="H35" s="5" t="s">
        <v>23</v>
      </c>
      <c r="I35" s="133" t="s">
        <v>24</v>
      </c>
      <c r="J35" s="134"/>
    </row>
    <row r="36" spans="2:10" ht="15" customHeight="1">
      <c r="B36" s="141"/>
      <c r="C36" s="142"/>
      <c r="D36" s="142"/>
      <c r="E36" s="142"/>
      <c r="F36" s="143"/>
      <c r="G36" s="36">
        <v>1</v>
      </c>
      <c r="H36" s="9"/>
      <c r="I36" s="128"/>
      <c r="J36" s="129"/>
    </row>
    <row r="37" spans="2:10" ht="15" customHeight="1">
      <c r="B37" s="103"/>
      <c r="C37" s="104"/>
      <c r="D37" s="104"/>
      <c r="E37" s="104"/>
      <c r="F37" s="144"/>
      <c r="G37" s="36" t="s">
        <v>22</v>
      </c>
      <c r="H37" s="9"/>
      <c r="I37" s="128"/>
      <c r="J37" s="129"/>
    </row>
    <row r="38" spans="2:10" ht="15" customHeight="1">
      <c r="B38" s="137"/>
      <c r="C38" s="138"/>
      <c r="D38" s="138"/>
      <c r="E38" s="138"/>
      <c r="F38" s="139"/>
      <c r="G38" s="21"/>
      <c r="H38" s="2"/>
      <c r="I38" s="130"/>
      <c r="J38" s="131"/>
    </row>
    <row r="39" spans="2:10" ht="15" customHeight="1">
      <c r="B39" s="84"/>
      <c r="C39" s="85"/>
      <c r="D39" s="85"/>
      <c r="E39" s="85"/>
      <c r="F39" s="85"/>
      <c r="G39" s="85"/>
      <c r="H39" s="85"/>
      <c r="I39" s="85"/>
      <c r="J39" s="86"/>
    </row>
    <row r="40" spans="2:10" ht="15" customHeight="1">
      <c r="B40" s="153" t="s">
        <v>26</v>
      </c>
      <c r="C40" s="145" t="s">
        <v>27</v>
      </c>
      <c r="D40" s="146"/>
      <c r="E40" s="149" t="s">
        <v>28</v>
      </c>
      <c r="F40" s="149"/>
      <c r="G40" s="149"/>
      <c r="H40" s="149"/>
      <c r="I40" s="149"/>
      <c r="J40" s="149"/>
    </row>
    <row r="41" spans="2:10" ht="12.75" customHeight="1">
      <c r="B41" s="153"/>
      <c r="C41" s="147"/>
      <c r="D41" s="148"/>
      <c r="E41" s="150" t="s">
        <v>29</v>
      </c>
      <c r="F41" s="151"/>
      <c r="G41" s="151"/>
      <c r="H41" s="151"/>
      <c r="I41" s="151"/>
      <c r="J41" s="152"/>
    </row>
    <row r="42" spans="2:10" ht="16.5" customHeight="1">
      <c r="B42" s="153"/>
      <c r="C42" s="147"/>
      <c r="D42" s="148"/>
      <c r="E42" s="136" t="s">
        <v>30</v>
      </c>
      <c r="F42" s="136"/>
      <c r="G42" s="135" t="s">
        <v>31</v>
      </c>
      <c r="H42" s="135"/>
      <c r="I42" s="132" t="s">
        <v>32</v>
      </c>
      <c r="J42" s="132"/>
    </row>
    <row r="43" spans="2:10" ht="31.5" customHeight="1">
      <c r="B43" s="153"/>
      <c r="C43" s="147"/>
      <c r="D43" s="148"/>
      <c r="E43" s="30" t="s">
        <v>94</v>
      </c>
      <c r="F43" s="31" t="s">
        <v>0</v>
      </c>
      <c r="G43" s="22" t="s">
        <v>94</v>
      </c>
      <c r="H43" s="23" t="s">
        <v>0</v>
      </c>
      <c r="I43" s="8" t="s">
        <v>94</v>
      </c>
      <c r="J43" s="38" t="s">
        <v>0</v>
      </c>
    </row>
    <row r="44" spans="2:10" ht="31.5" customHeight="1">
      <c r="B44" s="71" t="s">
        <v>33</v>
      </c>
      <c r="C44" s="77" t="s">
        <v>108</v>
      </c>
      <c r="D44" s="77"/>
      <c r="E44" s="62">
        <v>166666.67000000001</v>
      </c>
      <c r="F44" s="62">
        <v>166666.67000000001</v>
      </c>
      <c r="G44" s="74">
        <f t="shared" ref="G44" si="2">SUM(I44-E44)</f>
        <v>33333.334000000003</v>
      </c>
      <c r="H44" s="74">
        <f t="shared" ref="H44" si="3">SUM(J44-F44)</f>
        <v>33333.334000000003</v>
      </c>
      <c r="I44" s="63">
        <f t="shared" ref="I44" si="4">E44*12/10</f>
        <v>200000.00400000002</v>
      </c>
      <c r="J44" s="63">
        <f t="shared" ref="J44" si="5">F44*12/10</f>
        <v>200000.00400000002</v>
      </c>
    </row>
    <row r="45" spans="2:10" ht="31.5" customHeight="1">
      <c r="B45" s="71" t="s">
        <v>34</v>
      </c>
      <c r="C45" s="77" t="s">
        <v>108</v>
      </c>
      <c r="D45" s="77"/>
      <c r="E45" s="62">
        <v>24000</v>
      </c>
      <c r="F45" s="62">
        <v>24000</v>
      </c>
      <c r="G45" s="74">
        <f t="shared" ref="G45:G59" si="6">SUM(I45-E45)</f>
        <v>4800</v>
      </c>
      <c r="H45" s="74">
        <f t="shared" ref="H45:H59" si="7">SUM(J45-F45)</f>
        <v>4800</v>
      </c>
      <c r="I45" s="63">
        <f t="shared" ref="I45:I57" si="8">E45*12/10</f>
        <v>28800</v>
      </c>
      <c r="J45" s="63">
        <f t="shared" ref="J45:J57" si="9">F45*12/10</f>
        <v>28800</v>
      </c>
    </row>
    <row r="46" spans="2:10" ht="31.5" customHeight="1">
      <c r="B46" s="71" t="s">
        <v>35</v>
      </c>
      <c r="C46" s="77" t="s">
        <v>108</v>
      </c>
      <c r="D46" s="77"/>
      <c r="E46" s="62">
        <v>19583.330000000002</v>
      </c>
      <c r="F46" s="62">
        <v>19583.330000000002</v>
      </c>
      <c r="G46" s="74">
        <f t="shared" si="6"/>
        <v>3916.6660000000011</v>
      </c>
      <c r="H46" s="74">
        <f t="shared" si="7"/>
        <v>3916.6660000000011</v>
      </c>
      <c r="I46" s="63">
        <f t="shared" si="8"/>
        <v>23499.996000000003</v>
      </c>
      <c r="J46" s="63">
        <f t="shared" si="9"/>
        <v>23499.996000000003</v>
      </c>
    </row>
    <row r="47" spans="2:10" ht="31.5" customHeight="1">
      <c r="B47" s="71" t="s">
        <v>36</v>
      </c>
      <c r="C47" s="78" t="s">
        <v>107</v>
      </c>
      <c r="D47" s="79"/>
      <c r="E47" s="75" t="s">
        <v>107</v>
      </c>
      <c r="F47" s="75" t="s">
        <v>107</v>
      </c>
      <c r="G47" s="75" t="s">
        <v>107</v>
      </c>
      <c r="H47" s="75" t="s">
        <v>107</v>
      </c>
      <c r="I47" s="75" t="s">
        <v>107</v>
      </c>
      <c r="J47" s="75" t="s">
        <v>107</v>
      </c>
    </row>
    <row r="48" spans="2:10" ht="31.5" customHeight="1">
      <c r="B48" s="71" t="s">
        <v>37</v>
      </c>
      <c r="C48" s="77" t="s">
        <v>137</v>
      </c>
      <c r="D48" s="77"/>
      <c r="E48" s="62">
        <v>16000</v>
      </c>
      <c r="F48" s="62">
        <v>16000</v>
      </c>
      <c r="G48" s="74">
        <f t="shared" si="6"/>
        <v>0</v>
      </c>
      <c r="H48" s="74">
        <f t="shared" si="7"/>
        <v>0</v>
      </c>
      <c r="I48" s="62">
        <v>16000</v>
      </c>
      <c r="J48" s="62">
        <v>16000</v>
      </c>
    </row>
    <row r="49" spans="2:10" ht="31.5" customHeight="1">
      <c r="B49" s="73" t="s">
        <v>38</v>
      </c>
      <c r="C49" s="78" t="s">
        <v>107</v>
      </c>
      <c r="D49" s="79"/>
      <c r="E49" s="75" t="s">
        <v>107</v>
      </c>
      <c r="F49" s="75" t="s">
        <v>107</v>
      </c>
      <c r="G49" s="75" t="s">
        <v>107</v>
      </c>
      <c r="H49" s="75" t="s">
        <v>107</v>
      </c>
      <c r="I49" s="75" t="s">
        <v>107</v>
      </c>
      <c r="J49" s="75" t="s">
        <v>107</v>
      </c>
    </row>
    <row r="50" spans="2:10" ht="31.5" customHeight="1">
      <c r="B50" s="72" t="s">
        <v>39</v>
      </c>
      <c r="C50" s="77" t="s">
        <v>138</v>
      </c>
      <c r="D50" s="77"/>
      <c r="E50" s="75">
        <v>980000</v>
      </c>
      <c r="F50" s="75">
        <v>980000</v>
      </c>
      <c r="G50" s="74">
        <f t="shared" ref="G50" si="10">SUM(I50-E50)</f>
        <v>0</v>
      </c>
      <c r="H50" s="74">
        <f t="shared" ref="H50" si="11">SUM(J50-F50)</f>
        <v>0</v>
      </c>
      <c r="I50" s="75">
        <v>980000</v>
      </c>
      <c r="J50" s="75">
        <v>980000</v>
      </c>
    </row>
    <row r="51" spans="2:10" ht="31.5" customHeight="1">
      <c r="B51" s="73" t="s">
        <v>40</v>
      </c>
      <c r="C51" s="77" t="s">
        <v>138</v>
      </c>
      <c r="D51" s="77"/>
      <c r="E51" s="62">
        <v>696000</v>
      </c>
      <c r="F51" s="62">
        <v>696000</v>
      </c>
      <c r="G51" s="74">
        <f t="shared" si="6"/>
        <v>0</v>
      </c>
      <c r="H51" s="74">
        <f t="shared" si="7"/>
        <v>0</v>
      </c>
      <c r="I51" s="62">
        <v>696000</v>
      </c>
      <c r="J51" s="62">
        <v>696000</v>
      </c>
    </row>
    <row r="52" spans="2:10" ht="31.5" customHeight="1">
      <c r="B52" s="71" t="s">
        <v>41</v>
      </c>
      <c r="C52" s="77" t="s">
        <v>138</v>
      </c>
      <c r="D52" s="77"/>
      <c r="E52" s="62">
        <v>600000</v>
      </c>
      <c r="F52" s="62">
        <v>600000</v>
      </c>
      <c r="G52" s="74">
        <f t="shared" si="6"/>
        <v>0</v>
      </c>
      <c r="H52" s="74">
        <f t="shared" si="7"/>
        <v>0</v>
      </c>
      <c r="I52" s="62">
        <v>600000</v>
      </c>
      <c r="J52" s="62">
        <v>600000</v>
      </c>
    </row>
    <row r="53" spans="2:10" ht="14.25" customHeight="1">
      <c r="B53" s="177" t="s">
        <v>42</v>
      </c>
      <c r="C53" s="77" t="s">
        <v>139</v>
      </c>
      <c r="D53" s="77"/>
      <c r="E53" s="62">
        <v>1012500</v>
      </c>
      <c r="F53" s="62">
        <v>1012500</v>
      </c>
      <c r="G53" s="74">
        <f t="shared" si="6"/>
        <v>202500</v>
      </c>
      <c r="H53" s="74">
        <f t="shared" si="7"/>
        <v>202500</v>
      </c>
      <c r="I53" s="63">
        <f t="shared" si="8"/>
        <v>1215000</v>
      </c>
      <c r="J53" s="63">
        <f t="shared" si="9"/>
        <v>1215000</v>
      </c>
    </row>
    <row r="54" spans="2:10" ht="14.25" customHeight="1">
      <c r="B54" s="178"/>
      <c r="C54" s="78" t="s">
        <v>140</v>
      </c>
      <c r="D54" s="79"/>
      <c r="E54" s="62">
        <v>1917000</v>
      </c>
      <c r="F54" s="62">
        <v>1917000</v>
      </c>
      <c r="G54" s="74">
        <f t="shared" si="6"/>
        <v>383400</v>
      </c>
      <c r="H54" s="74">
        <f t="shared" si="7"/>
        <v>383400</v>
      </c>
      <c r="I54" s="63">
        <f t="shared" si="8"/>
        <v>2300400</v>
      </c>
      <c r="J54" s="63">
        <f t="shared" si="9"/>
        <v>2300400</v>
      </c>
    </row>
    <row r="55" spans="2:10" ht="14.25" customHeight="1">
      <c r="B55" s="178"/>
      <c r="C55" s="77" t="s">
        <v>137</v>
      </c>
      <c r="D55" s="77"/>
      <c r="E55" s="62">
        <v>1039500</v>
      </c>
      <c r="F55" s="62">
        <v>1039500</v>
      </c>
      <c r="G55" s="74">
        <f t="shared" si="6"/>
        <v>0</v>
      </c>
      <c r="H55" s="74">
        <f t="shared" si="7"/>
        <v>0</v>
      </c>
      <c r="I55" s="62">
        <v>1039500</v>
      </c>
      <c r="J55" s="62">
        <v>1039500</v>
      </c>
    </row>
    <row r="56" spans="2:10" ht="14.25" customHeight="1">
      <c r="B56" s="178"/>
      <c r="C56" s="179" t="s">
        <v>141</v>
      </c>
      <c r="D56" s="179"/>
      <c r="E56" s="62">
        <v>783000</v>
      </c>
      <c r="F56" s="62">
        <v>783000</v>
      </c>
      <c r="G56" s="74">
        <f t="shared" si="6"/>
        <v>0</v>
      </c>
      <c r="H56" s="74">
        <f t="shared" si="7"/>
        <v>0</v>
      </c>
      <c r="I56" s="62">
        <v>783000</v>
      </c>
      <c r="J56" s="62">
        <v>783000</v>
      </c>
    </row>
    <row r="57" spans="2:10" ht="14.25" customHeight="1">
      <c r="B57" s="176" t="s">
        <v>43</v>
      </c>
      <c r="C57" s="78" t="s">
        <v>140</v>
      </c>
      <c r="D57" s="79"/>
      <c r="E57" s="62">
        <v>355000</v>
      </c>
      <c r="F57" s="62">
        <v>355000</v>
      </c>
      <c r="G57" s="74">
        <f t="shared" si="6"/>
        <v>71000</v>
      </c>
      <c r="H57" s="74">
        <f t="shared" si="7"/>
        <v>71000</v>
      </c>
      <c r="I57" s="63">
        <f t="shared" si="8"/>
        <v>426000</v>
      </c>
      <c r="J57" s="63">
        <f t="shared" si="9"/>
        <v>426000</v>
      </c>
    </row>
    <row r="58" spans="2:10" ht="14.25" customHeight="1">
      <c r="B58" s="176"/>
      <c r="C58" s="77" t="s">
        <v>137</v>
      </c>
      <c r="D58" s="77"/>
      <c r="E58" s="62">
        <v>245000</v>
      </c>
      <c r="F58" s="62">
        <v>245000</v>
      </c>
      <c r="G58" s="74">
        <f t="shared" si="6"/>
        <v>0</v>
      </c>
      <c r="H58" s="74">
        <f t="shared" si="7"/>
        <v>0</v>
      </c>
      <c r="I58" s="62">
        <v>245000</v>
      </c>
      <c r="J58" s="62">
        <v>245000</v>
      </c>
    </row>
    <row r="59" spans="2:10" ht="17.25" customHeight="1">
      <c r="B59" s="176"/>
      <c r="C59" s="179" t="s">
        <v>141</v>
      </c>
      <c r="D59" s="179"/>
      <c r="E59" s="75">
        <v>195000</v>
      </c>
      <c r="F59" s="75">
        <v>195000</v>
      </c>
      <c r="G59" s="74">
        <f t="shared" si="6"/>
        <v>0</v>
      </c>
      <c r="H59" s="74">
        <f t="shared" si="7"/>
        <v>0</v>
      </c>
      <c r="I59" s="75">
        <v>195000</v>
      </c>
      <c r="J59" s="75">
        <v>195000</v>
      </c>
    </row>
    <row r="60" spans="2:10" ht="32.25" customHeight="1">
      <c r="B60" s="78" t="s">
        <v>44</v>
      </c>
      <c r="C60" s="172"/>
      <c r="D60" s="173"/>
      <c r="E60" s="78" t="s">
        <v>142</v>
      </c>
      <c r="F60" s="80"/>
      <c r="G60" s="80"/>
      <c r="H60" s="80"/>
      <c r="I60" s="80"/>
      <c r="J60" s="79"/>
    </row>
    <row r="61" spans="2:10" ht="15.75" customHeight="1">
      <c r="B61" s="81"/>
      <c r="C61" s="82"/>
      <c r="D61" s="82"/>
      <c r="E61" s="82"/>
      <c r="F61" s="82"/>
      <c r="G61" s="82"/>
      <c r="H61" s="82"/>
      <c r="I61" s="82"/>
      <c r="J61" s="83"/>
    </row>
    <row r="62" spans="2:10" ht="15.75" customHeight="1">
      <c r="B62" s="84"/>
      <c r="C62" s="85"/>
      <c r="D62" s="85"/>
      <c r="E62" s="85"/>
      <c r="F62" s="85"/>
      <c r="G62" s="85"/>
      <c r="H62" s="85"/>
      <c r="I62" s="85"/>
      <c r="J62" s="86"/>
    </row>
    <row r="63" spans="2:10" ht="15.75" customHeight="1">
      <c r="B63" s="122" t="s">
        <v>45</v>
      </c>
      <c r="C63" s="123"/>
      <c r="D63" s="123"/>
      <c r="E63" s="123"/>
      <c r="F63" s="123"/>
      <c r="G63" s="123"/>
      <c r="H63" s="123"/>
      <c r="I63" s="123"/>
      <c r="J63" s="124"/>
    </row>
    <row r="64" spans="2:10" ht="14.25" customHeight="1">
      <c r="B64" s="105" t="s">
        <v>48</v>
      </c>
      <c r="C64" s="174" t="s">
        <v>47</v>
      </c>
      <c r="D64" s="122" t="s">
        <v>46</v>
      </c>
      <c r="E64" s="123"/>
      <c r="F64" s="123"/>
      <c r="G64" s="123"/>
      <c r="H64" s="123"/>
      <c r="I64" s="123"/>
      <c r="J64" s="124"/>
    </row>
    <row r="65" spans="2:10" ht="104.25" customHeight="1">
      <c r="B65" s="105"/>
      <c r="C65" s="175"/>
      <c r="D65" s="34" t="s">
        <v>49</v>
      </c>
      <c r="E65" s="6" t="s">
        <v>50</v>
      </c>
      <c r="F65" s="25" t="s">
        <v>91</v>
      </c>
      <c r="G65" s="26" t="s">
        <v>52</v>
      </c>
      <c r="H65" s="5" t="s">
        <v>51</v>
      </c>
      <c r="I65" s="155" t="s">
        <v>53</v>
      </c>
      <c r="J65" s="187"/>
    </row>
    <row r="66" spans="2:10" ht="16.5" customHeight="1">
      <c r="B66" s="15"/>
      <c r="C66" s="13"/>
      <c r="D66" s="12"/>
      <c r="E66" s="12"/>
      <c r="F66" s="14"/>
      <c r="G66" s="24"/>
      <c r="H66" s="11"/>
      <c r="I66" s="188"/>
      <c r="J66" s="189"/>
    </row>
    <row r="67" spans="2:10" ht="16.5" customHeight="1">
      <c r="B67" s="87" t="s">
        <v>99</v>
      </c>
      <c r="C67" s="88"/>
      <c r="D67" s="88"/>
      <c r="E67" s="88"/>
      <c r="F67" s="88"/>
      <c r="G67" s="88"/>
      <c r="H67" s="88"/>
      <c r="I67" s="88"/>
      <c r="J67" s="89"/>
    </row>
    <row r="68" spans="2:10" ht="16.5" customHeight="1">
      <c r="B68" s="167" t="s">
        <v>44</v>
      </c>
      <c r="C68" s="169"/>
      <c r="D68" s="155" t="s">
        <v>143</v>
      </c>
      <c r="E68" s="156"/>
      <c r="F68" s="156"/>
      <c r="G68" s="156"/>
      <c r="H68" s="156"/>
      <c r="I68" s="156"/>
      <c r="J68" s="157"/>
    </row>
    <row r="69" spans="2:10" ht="10.5" customHeight="1">
      <c r="B69" s="164"/>
      <c r="C69" s="165"/>
      <c r="D69" s="165"/>
      <c r="E69" s="165"/>
      <c r="F69" s="165"/>
      <c r="G69" s="165"/>
      <c r="H69" s="165"/>
      <c r="I69" s="165"/>
      <c r="J69" s="166"/>
    </row>
    <row r="70" spans="2:10" ht="12.75" customHeight="1">
      <c r="B70" s="180" t="s">
        <v>100</v>
      </c>
      <c r="C70" s="180"/>
      <c r="D70" s="180"/>
      <c r="E70" s="180"/>
      <c r="F70" s="201" t="s">
        <v>144</v>
      </c>
      <c r="G70" s="201"/>
      <c r="H70" s="201"/>
      <c r="I70" s="201"/>
      <c r="J70" s="201"/>
    </row>
    <row r="71" spans="2:10" ht="12.75" customHeight="1">
      <c r="B71" s="180" t="s">
        <v>101</v>
      </c>
      <c r="C71" s="180"/>
      <c r="D71" s="180"/>
      <c r="E71" s="180"/>
      <c r="F71" s="182" t="s">
        <v>102</v>
      </c>
      <c r="G71" s="182"/>
      <c r="H71" s="182"/>
      <c r="I71" s="182"/>
      <c r="J71" s="36" t="s">
        <v>103</v>
      </c>
    </row>
    <row r="72" spans="2:10" ht="12.75" customHeight="1">
      <c r="B72" s="180"/>
      <c r="C72" s="180"/>
      <c r="D72" s="180"/>
      <c r="E72" s="180"/>
      <c r="F72" s="201" t="s">
        <v>144</v>
      </c>
      <c r="G72" s="201"/>
      <c r="H72" s="201"/>
      <c r="I72" s="201"/>
      <c r="J72" s="55" t="s">
        <v>145</v>
      </c>
    </row>
    <row r="73" spans="2:10" ht="23.25" customHeight="1">
      <c r="B73" s="180" t="s">
        <v>104</v>
      </c>
      <c r="C73" s="180"/>
      <c r="D73" s="180"/>
      <c r="E73" s="180"/>
      <c r="F73" s="201" t="s">
        <v>146</v>
      </c>
      <c r="G73" s="201"/>
      <c r="H73" s="201"/>
      <c r="I73" s="201"/>
      <c r="J73" s="201"/>
    </row>
    <row r="74" spans="2:10" ht="24.75" customHeight="1">
      <c r="B74" s="180" t="s">
        <v>105</v>
      </c>
      <c r="C74" s="180"/>
      <c r="D74" s="180"/>
      <c r="E74" s="180"/>
      <c r="F74" s="201" t="s">
        <v>109</v>
      </c>
      <c r="G74" s="201"/>
      <c r="H74" s="201"/>
      <c r="I74" s="201"/>
      <c r="J74" s="201"/>
    </row>
    <row r="75" spans="2:10" ht="14.25" customHeight="1">
      <c r="B75" s="180" t="s">
        <v>106</v>
      </c>
      <c r="C75" s="180"/>
      <c r="D75" s="180"/>
      <c r="E75" s="180"/>
      <c r="F75" s="201" t="s">
        <v>147</v>
      </c>
      <c r="G75" s="201"/>
      <c r="H75" s="201"/>
      <c r="I75" s="201"/>
      <c r="J75" s="201"/>
    </row>
    <row r="76" spans="2:10" ht="12.75" customHeight="1">
      <c r="B76" s="47"/>
      <c r="C76" s="48"/>
      <c r="D76" s="43"/>
      <c r="E76" s="43"/>
      <c r="F76" s="43"/>
      <c r="G76" s="43"/>
      <c r="H76" s="43"/>
      <c r="I76" s="43"/>
      <c r="J76" s="44"/>
    </row>
    <row r="77" spans="2:10" ht="16.5" customHeight="1">
      <c r="B77" s="116" t="s">
        <v>2</v>
      </c>
      <c r="C77" s="116" t="s">
        <v>54</v>
      </c>
      <c r="D77" s="122" t="s">
        <v>55</v>
      </c>
      <c r="E77" s="123"/>
      <c r="F77" s="123"/>
      <c r="G77" s="123"/>
      <c r="H77" s="123"/>
      <c r="I77" s="123"/>
      <c r="J77" s="124"/>
    </row>
    <row r="78" spans="2:10" ht="16.5" customHeight="1">
      <c r="B78" s="117"/>
      <c r="C78" s="117"/>
      <c r="D78" s="112" t="s">
        <v>56</v>
      </c>
      <c r="E78" s="205"/>
      <c r="F78" s="120" t="s">
        <v>57</v>
      </c>
      <c r="G78" s="120" t="s">
        <v>58</v>
      </c>
      <c r="H78" s="120" t="s">
        <v>59</v>
      </c>
      <c r="I78" s="78" t="s">
        <v>60</v>
      </c>
      <c r="J78" s="79"/>
    </row>
    <row r="79" spans="2:10" ht="16.5" customHeight="1">
      <c r="B79" s="117"/>
      <c r="C79" s="117"/>
      <c r="D79" s="125"/>
      <c r="E79" s="206"/>
      <c r="F79" s="121"/>
      <c r="G79" s="121"/>
      <c r="H79" s="121"/>
      <c r="I79" s="122" t="s">
        <v>29</v>
      </c>
      <c r="J79" s="124"/>
    </row>
    <row r="80" spans="2:10" ht="33.75" customHeight="1">
      <c r="B80" s="127"/>
      <c r="C80" s="127"/>
      <c r="D80" s="207"/>
      <c r="E80" s="173"/>
      <c r="F80" s="171"/>
      <c r="G80" s="171"/>
      <c r="H80" s="171"/>
      <c r="I80" s="12" t="s">
        <v>97</v>
      </c>
      <c r="J80" s="12" t="s">
        <v>32</v>
      </c>
    </row>
    <row r="81" spans="2:10" ht="13.5" customHeight="1">
      <c r="B81" s="45" t="s">
        <v>61</v>
      </c>
      <c r="C81" s="180" t="s">
        <v>98</v>
      </c>
      <c r="D81" s="195" t="s">
        <v>148</v>
      </c>
      <c r="E81" s="196"/>
      <c r="F81" s="182" t="s">
        <v>147</v>
      </c>
      <c r="G81" s="182" t="s">
        <v>95</v>
      </c>
      <c r="H81" s="202"/>
      <c r="I81" s="208" t="s">
        <v>110</v>
      </c>
      <c r="J81" s="201"/>
    </row>
    <row r="82" spans="2:10" ht="15.75" customHeight="1">
      <c r="B82" s="33">
        <v>1</v>
      </c>
      <c r="C82" s="181"/>
      <c r="D82" s="197"/>
      <c r="E82" s="198"/>
      <c r="F82" s="182"/>
      <c r="G82" s="182"/>
      <c r="H82" s="203"/>
      <c r="I82" s="40">
        <v>200000</v>
      </c>
      <c r="J82" s="42">
        <f>SUM(I82)</f>
        <v>200000</v>
      </c>
    </row>
    <row r="83" spans="2:10" ht="15.75" customHeight="1">
      <c r="B83" s="70">
        <v>2</v>
      </c>
      <c r="C83" s="181"/>
      <c r="D83" s="197"/>
      <c r="E83" s="198"/>
      <c r="F83" s="182"/>
      <c r="G83" s="182"/>
      <c r="H83" s="203"/>
      <c r="I83" s="59">
        <v>28800</v>
      </c>
      <c r="J83" s="61">
        <f>SUM(I83)</f>
        <v>28800</v>
      </c>
    </row>
    <row r="84" spans="2:10" ht="15.75" customHeight="1">
      <c r="B84" s="32" t="s">
        <v>62</v>
      </c>
      <c r="C84" s="182"/>
      <c r="D84" s="199"/>
      <c r="E84" s="200"/>
      <c r="F84" s="182"/>
      <c r="G84" s="182"/>
      <c r="H84" s="204"/>
      <c r="I84" s="46" t="s">
        <v>63</v>
      </c>
      <c r="J84" s="57">
        <f>SUM(J82:J83)</f>
        <v>228800</v>
      </c>
    </row>
    <row r="85" spans="2:10" ht="13.5" customHeight="1">
      <c r="B85" s="45" t="s">
        <v>61</v>
      </c>
      <c r="C85" s="120" t="s">
        <v>150</v>
      </c>
      <c r="D85" s="195" t="s">
        <v>149</v>
      </c>
      <c r="E85" s="196"/>
      <c r="F85" s="182" t="s">
        <v>147</v>
      </c>
      <c r="G85" s="182" t="s">
        <v>95</v>
      </c>
      <c r="H85" s="201"/>
      <c r="I85" s="201" t="s">
        <v>151</v>
      </c>
      <c r="J85" s="201"/>
    </row>
    <row r="86" spans="2:10" ht="13.5" customHeight="1">
      <c r="B86" s="33">
        <v>3</v>
      </c>
      <c r="C86" s="121"/>
      <c r="D86" s="197"/>
      <c r="E86" s="198"/>
      <c r="F86" s="182"/>
      <c r="G86" s="182"/>
      <c r="H86" s="201"/>
      <c r="I86" s="40">
        <v>783000</v>
      </c>
      <c r="J86" s="42">
        <f t="shared" ref="J86:J87" si="12">SUM(I86)</f>
        <v>783000</v>
      </c>
    </row>
    <row r="87" spans="2:10" ht="13.5" customHeight="1">
      <c r="B87" s="33">
        <v>6</v>
      </c>
      <c r="C87" s="121"/>
      <c r="D87" s="197"/>
      <c r="E87" s="198"/>
      <c r="F87" s="182"/>
      <c r="G87" s="182"/>
      <c r="H87" s="201"/>
      <c r="I87" s="51">
        <v>195000</v>
      </c>
      <c r="J87" s="52">
        <f t="shared" si="12"/>
        <v>195000</v>
      </c>
    </row>
    <row r="88" spans="2:10" ht="13.5" customHeight="1">
      <c r="B88" s="32" t="s">
        <v>62</v>
      </c>
      <c r="C88" s="171"/>
      <c r="D88" s="199"/>
      <c r="E88" s="200"/>
      <c r="F88" s="182"/>
      <c r="G88" s="182"/>
      <c r="H88" s="201"/>
      <c r="I88" s="53" t="s">
        <v>63</v>
      </c>
      <c r="J88" s="50">
        <f>SUM(J86:J87)</f>
        <v>978000</v>
      </c>
    </row>
    <row r="89" spans="2:10" ht="12" customHeight="1">
      <c r="B89" s="192" t="s">
        <v>66</v>
      </c>
      <c r="C89" s="193"/>
      <c r="D89" s="193"/>
      <c r="E89" s="193"/>
      <c r="F89" s="193"/>
      <c r="G89" s="193"/>
      <c r="H89" s="194"/>
      <c r="I89" s="181"/>
      <c r="J89" s="2"/>
    </row>
    <row r="90" spans="2:10" ht="30.75" customHeight="1">
      <c r="B90" s="37" t="s">
        <v>92</v>
      </c>
      <c r="C90" s="37" t="s">
        <v>54</v>
      </c>
      <c r="D90" s="78" t="s">
        <v>67</v>
      </c>
      <c r="E90" s="80"/>
      <c r="F90" s="80"/>
      <c r="G90" s="77" t="s">
        <v>82</v>
      </c>
      <c r="H90" s="77"/>
      <c r="I90" s="37" t="s">
        <v>69</v>
      </c>
      <c r="J90" s="40" t="s">
        <v>68</v>
      </c>
    </row>
    <row r="91" spans="2:10" ht="36" customHeight="1">
      <c r="B91" s="56" t="s">
        <v>152</v>
      </c>
      <c r="C91" s="75" t="s">
        <v>98</v>
      </c>
      <c r="D91" s="78" t="s">
        <v>153</v>
      </c>
      <c r="E91" s="80"/>
      <c r="F91" s="79"/>
      <c r="G91" s="78" t="s">
        <v>155</v>
      </c>
      <c r="H91" s="79"/>
      <c r="I91" s="56" t="s">
        <v>154</v>
      </c>
      <c r="J91" s="64" t="s">
        <v>161</v>
      </c>
    </row>
    <row r="92" spans="2:10" ht="36" customHeight="1">
      <c r="B92" s="65" t="s">
        <v>157</v>
      </c>
      <c r="C92" s="65" t="s">
        <v>156</v>
      </c>
      <c r="D92" s="78" t="s">
        <v>158</v>
      </c>
      <c r="E92" s="80"/>
      <c r="F92" s="79"/>
      <c r="G92" s="78" t="s">
        <v>162</v>
      </c>
      <c r="H92" s="79"/>
      <c r="I92" s="65" t="s">
        <v>159</v>
      </c>
      <c r="J92" s="76" t="s">
        <v>160</v>
      </c>
    </row>
    <row r="93" spans="2:10" ht="15" customHeight="1">
      <c r="B93" s="164"/>
      <c r="C93" s="165"/>
      <c r="D93" s="165"/>
      <c r="E93" s="165"/>
      <c r="F93" s="165"/>
      <c r="G93" s="165"/>
      <c r="H93" s="165"/>
      <c r="I93" s="165"/>
      <c r="J93" s="166"/>
    </row>
    <row r="94" spans="2:10" ht="55.5" customHeight="1">
      <c r="B94" s="122" t="s">
        <v>44</v>
      </c>
      <c r="C94" s="123"/>
      <c r="D94" s="124"/>
      <c r="E94" s="155" t="s">
        <v>163</v>
      </c>
      <c r="F94" s="156"/>
      <c r="G94" s="156"/>
      <c r="H94" s="156"/>
      <c r="I94" s="156"/>
      <c r="J94" s="157"/>
    </row>
    <row r="95" spans="2:10" ht="15" customHeight="1">
      <c r="B95" s="183" t="s">
        <v>22</v>
      </c>
      <c r="C95" s="184"/>
      <c r="D95" s="185"/>
      <c r="E95" s="183" t="s">
        <v>22</v>
      </c>
      <c r="F95" s="184"/>
      <c r="G95" s="184"/>
      <c r="H95" s="184"/>
      <c r="I95" s="184"/>
      <c r="J95" s="185"/>
    </row>
    <row r="96" spans="2:10" ht="15" customHeight="1">
      <c r="B96" s="84"/>
      <c r="C96" s="85"/>
      <c r="D96" s="85"/>
      <c r="E96" s="85"/>
      <c r="F96" s="85"/>
      <c r="G96" s="85"/>
      <c r="H96" s="85"/>
      <c r="I96" s="85"/>
      <c r="J96" s="86"/>
    </row>
    <row r="97" spans="2:10" ht="40.5" customHeight="1">
      <c r="B97" s="155" t="s">
        <v>70</v>
      </c>
      <c r="C97" s="156"/>
      <c r="D97" s="156"/>
      <c r="E97" s="78"/>
      <c r="F97" s="80"/>
      <c r="G97" s="80"/>
      <c r="H97" s="80"/>
      <c r="I97" s="80"/>
      <c r="J97" s="79"/>
    </row>
    <row r="98" spans="2:10" ht="13.5" customHeight="1">
      <c r="B98" s="158"/>
      <c r="C98" s="159"/>
      <c r="D98" s="159"/>
      <c r="E98" s="159"/>
      <c r="F98" s="159"/>
      <c r="G98" s="159"/>
      <c r="H98" s="159"/>
      <c r="I98" s="159"/>
      <c r="J98" s="160"/>
    </row>
    <row r="99" spans="2:10" ht="53.25" customHeight="1">
      <c r="B99" s="155" t="s">
        <v>71</v>
      </c>
      <c r="C99" s="156"/>
      <c r="D99" s="157"/>
      <c r="E99" s="78"/>
      <c r="F99" s="80"/>
      <c r="G99" s="80"/>
      <c r="H99" s="80"/>
      <c r="I99" s="80"/>
      <c r="J99" s="79"/>
    </row>
    <row r="100" spans="2:10" ht="15.75" customHeight="1">
      <c r="B100" s="158"/>
      <c r="C100" s="159"/>
      <c r="D100" s="159"/>
      <c r="E100" s="159"/>
      <c r="F100" s="159"/>
      <c r="G100" s="159"/>
      <c r="H100" s="159"/>
      <c r="I100" s="159"/>
      <c r="J100" s="160"/>
    </row>
    <row r="101" spans="2:10" ht="33.75" customHeight="1">
      <c r="B101" s="155" t="s">
        <v>72</v>
      </c>
      <c r="C101" s="156"/>
      <c r="D101" s="157"/>
      <c r="E101" s="78"/>
      <c r="F101" s="80"/>
      <c r="G101" s="80"/>
      <c r="H101" s="80"/>
      <c r="I101" s="80"/>
      <c r="J101" s="79"/>
    </row>
    <row r="102" spans="2:10" ht="13.5" customHeight="1">
      <c r="B102" s="161"/>
      <c r="C102" s="162"/>
      <c r="D102" s="162"/>
      <c r="E102" s="162"/>
      <c r="F102" s="162"/>
      <c r="G102" s="162"/>
      <c r="H102" s="162"/>
      <c r="I102" s="162"/>
      <c r="J102" s="163"/>
    </row>
    <row r="103" spans="2:10" ht="13.5" customHeight="1">
      <c r="B103" s="155" t="s">
        <v>73</v>
      </c>
      <c r="C103" s="156"/>
      <c r="D103" s="156"/>
      <c r="E103" s="156"/>
      <c r="F103" s="156"/>
      <c r="G103" s="156"/>
      <c r="H103" s="156"/>
      <c r="I103" s="156"/>
      <c r="J103" s="157"/>
    </row>
    <row r="104" spans="2:10" ht="13.5" customHeight="1">
      <c r="B104" s="164"/>
      <c r="C104" s="165"/>
      <c r="D104" s="165"/>
      <c r="E104" s="165"/>
      <c r="F104" s="165"/>
      <c r="G104" s="165"/>
      <c r="H104" s="165"/>
      <c r="I104" s="165"/>
      <c r="J104" s="166"/>
    </row>
    <row r="105" spans="2:10" ht="13.5" customHeight="1">
      <c r="B105" s="167" t="s">
        <v>74</v>
      </c>
      <c r="C105" s="168"/>
      <c r="D105" s="168"/>
      <c r="E105" s="168"/>
      <c r="F105" s="168"/>
      <c r="G105" s="168"/>
      <c r="H105" s="168"/>
      <c r="I105" s="168"/>
      <c r="J105" s="169"/>
    </row>
    <row r="106" spans="2:10" ht="13.5" customHeight="1">
      <c r="B106" s="122" t="s">
        <v>75</v>
      </c>
      <c r="C106" s="123"/>
      <c r="D106" s="124"/>
      <c r="E106" s="122" t="s">
        <v>77</v>
      </c>
      <c r="F106" s="123"/>
      <c r="G106" s="124"/>
      <c r="H106" s="122" t="s">
        <v>78</v>
      </c>
      <c r="I106" s="124"/>
      <c r="J106" s="2"/>
    </row>
    <row r="107" spans="2:10" ht="13.5" customHeight="1">
      <c r="B107" s="122" t="s">
        <v>76</v>
      </c>
      <c r="C107" s="123"/>
      <c r="D107" s="124"/>
      <c r="E107" s="122">
        <v>10596152</v>
      </c>
      <c r="F107" s="123"/>
      <c r="G107" s="124"/>
      <c r="H107" s="186" t="s">
        <v>79</v>
      </c>
      <c r="I107" s="124"/>
      <c r="J107" s="2"/>
    </row>
    <row r="108" spans="2:10" ht="14.25" customHeight="1">
      <c r="B108" s="102" t="s">
        <v>80</v>
      </c>
      <c r="C108" s="102"/>
      <c r="D108" s="102"/>
    </row>
    <row r="109" spans="2:10" ht="14.25" customHeight="1">
      <c r="B109" s="170"/>
      <c r="C109" s="170"/>
      <c r="D109" s="170"/>
    </row>
    <row r="110" spans="2:10" ht="14.25" customHeight="1">
      <c r="B110" s="54"/>
      <c r="C110" s="54"/>
      <c r="D110" s="54"/>
    </row>
    <row r="111" spans="2:10" ht="14.25" customHeight="1">
      <c r="B111" s="54"/>
      <c r="C111" s="54"/>
      <c r="D111" s="54"/>
    </row>
    <row r="112" spans="2:10" ht="14.25" customHeight="1">
      <c r="B112" s="29"/>
      <c r="C112" s="29"/>
      <c r="D112" s="29"/>
    </row>
    <row r="113" spans="2:10" ht="14.25" customHeight="1">
      <c r="B113" s="29"/>
      <c r="C113" s="29"/>
      <c r="D113" s="29"/>
    </row>
    <row r="114" spans="2:10" ht="14.25" customHeight="1">
      <c r="B114" s="191"/>
      <c r="C114" s="191"/>
      <c r="D114" s="191"/>
    </row>
    <row r="115" spans="2:10" ht="18" customHeight="1">
      <c r="B115" s="154" t="s">
        <v>88</v>
      </c>
      <c r="C115" s="154"/>
      <c r="D115" s="154"/>
      <c r="E115" s="154"/>
      <c r="F115" s="154"/>
      <c r="G115" s="154"/>
      <c r="H115" s="154"/>
      <c r="I115" s="154"/>
      <c r="J115" s="154"/>
    </row>
    <row r="116" spans="2:10" ht="14.25" customHeight="1">
      <c r="B116" s="154" t="s">
        <v>89</v>
      </c>
      <c r="C116" s="154"/>
      <c r="D116" s="154"/>
      <c r="E116" s="154"/>
      <c r="F116" s="154"/>
      <c r="G116" s="154"/>
      <c r="H116" s="154"/>
      <c r="I116" s="154"/>
      <c r="J116" s="154"/>
    </row>
    <row r="117" spans="2:10" ht="14.25" customHeight="1">
      <c r="B117" s="154" t="s">
        <v>83</v>
      </c>
      <c r="C117" s="154"/>
      <c r="D117" s="154"/>
      <c r="E117" s="154"/>
      <c r="F117" s="154"/>
      <c r="G117" s="154"/>
      <c r="H117" s="154"/>
      <c r="I117" s="154"/>
      <c r="J117" s="154"/>
    </row>
    <row r="118" spans="2:10" ht="14.25" customHeight="1">
      <c r="B118" s="154" t="s">
        <v>84</v>
      </c>
      <c r="C118" s="154"/>
      <c r="D118" s="154"/>
      <c r="E118" s="154"/>
      <c r="F118" s="154"/>
      <c r="G118" s="154"/>
      <c r="H118" s="154"/>
      <c r="I118" s="154"/>
      <c r="J118" s="154"/>
    </row>
    <row r="119" spans="2:10" ht="14.25" customHeight="1">
      <c r="B119" s="154" t="s">
        <v>85</v>
      </c>
      <c r="C119" s="154"/>
      <c r="D119" s="154"/>
      <c r="E119" s="154"/>
      <c r="F119" s="154"/>
      <c r="G119" s="154"/>
      <c r="H119" s="154"/>
      <c r="I119" s="154"/>
      <c r="J119" s="154"/>
    </row>
    <row r="120" spans="2:10" ht="14.25" customHeight="1">
      <c r="B120" s="154" t="s">
        <v>86</v>
      </c>
      <c r="C120" s="154"/>
      <c r="D120" s="154"/>
      <c r="E120" s="154"/>
      <c r="F120" s="154"/>
      <c r="G120" s="154"/>
      <c r="H120" s="154"/>
      <c r="I120" s="154"/>
      <c r="J120" s="154"/>
    </row>
    <row r="121" spans="2:10" ht="14.25" customHeight="1">
      <c r="B121" s="154" t="s">
        <v>90</v>
      </c>
      <c r="C121" s="154"/>
      <c r="D121" s="154"/>
      <c r="E121" s="154"/>
      <c r="F121" s="154"/>
      <c r="G121" s="154"/>
      <c r="H121" s="154"/>
      <c r="I121" s="154"/>
      <c r="J121" s="154"/>
    </row>
    <row r="122" spans="2:10" ht="14.25" customHeight="1">
      <c r="B122" s="154" t="s">
        <v>87</v>
      </c>
      <c r="C122" s="154"/>
      <c r="D122" s="154"/>
      <c r="E122" s="154"/>
      <c r="F122" s="154"/>
      <c r="G122" s="154"/>
      <c r="H122" s="154"/>
      <c r="I122" s="154"/>
      <c r="J122" s="154"/>
    </row>
    <row r="123" spans="2:10" ht="18.75" customHeight="1">
      <c r="B123" s="190"/>
      <c r="C123" s="190"/>
      <c r="D123" s="190"/>
      <c r="E123" s="190"/>
      <c r="F123" s="190"/>
      <c r="G123" s="190"/>
      <c r="H123" s="190"/>
      <c r="I123" s="190"/>
    </row>
  </sheetData>
  <mergeCells count="160">
    <mergeCell ref="F73:J73"/>
    <mergeCell ref="B74:E74"/>
    <mergeCell ref="F74:J74"/>
    <mergeCell ref="H81:H84"/>
    <mergeCell ref="D78:E80"/>
    <mergeCell ref="D81:E84"/>
    <mergeCell ref="D77:J77"/>
    <mergeCell ref="I81:J81"/>
    <mergeCell ref="I78:J78"/>
    <mergeCell ref="I79:J79"/>
    <mergeCell ref="G81:G84"/>
    <mergeCell ref="B123:I123"/>
    <mergeCell ref="B114:D114"/>
    <mergeCell ref="B107:D107"/>
    <mergeCell ref="B115:J115"/>
    <mergeCell ref="B116:J116"/>
    <mergeCell ref="B117:J117"/>
    <mergeCell ref="B118:J118"/>
    <mergeCell ref="H78:H80"/>
    <mergeCell ref="E106:G106"/>
    <mergeCell ref="B121:J121"/>
    <mergeCell ref="B122:J122"/>
    <mergeCell ref="B89:I89"/>
    <mergeCell ref="D90:F90"/>
    <mergeCell ref="G90:H90"/>
    <mergeCell ref="B94:D94"/>
    <mergeCell ref="B95:D95"/>
    <mergeCell ref="C85:C88"/>
    <mergeCell ref="D85:E88"/>
    <mergeCell ref="F85:F88"/>
    <mergeCell ref="G85:G88"/>
    <mergeCell ref="H85:H88"/>
    <mergeCell ref="I85:J85"/>
    <mergeCell ref="F81:F84"/>
    <mergeCell ref="F78:F80"/>
    <mergeCell ref="B97:D97"/>
    <mergeCell ref="B93:J93"/>
    <mergeCell ref="E94:J94"/>
    <mergeCell ref="E95:J95"/>
    <mergeCell ref="B96:J96"/>
    <mergeCell ref="E97:J97"/>
    <mergeCell ref="B98:J98"/>
    <mergeCell ref="B53:B56"/>
    <mergeCell ref="C49:D49"/>
    <mergeCell ref="C50:D50"/>
    <mergeCell ref="C51:D51"/>
    <mergeCell ref="C53:D53"/>
    <mergeCell ref="C55:D55"/>
    <mergeCell ref="C56:D56"/>
    <mergeCell ref="C59:D59"/>
    <mergeCell ref="C81:C84"/>
    <mergeCell ref="B63:J63"/>
    <mergeCell ref="D64:J64"/>
    <mergeCell ref="I65:J65"/>
    <mergeCell ref="B67:J67"/>
    <mergeCell ref="I66:J66"/>
    <mergeCell ref="D68:J68"/>
    <mergeCell ref="B69:J69"/>
    <mergeCell ref="B75:E75"/>
    <mergeCell ref="F75:J75"/>
    <mergeCell ref="B70:E70"/>
    <mergeCell ref="F70:J70"/>
    <mergeCell ref="B71:E72"/>
    <mergeCell ref="F71:I71"/>
    <mergeCell ref="F72:I72"/>
    <mergeCell ref="B73:E73"/>
    <mergeCell ref="B120:J120"/>
    <mergeCell ref="B99:D99"/>
    <mergeCell ref="B101:D101"/>
    <mergeCell ref="B106:D106"/>
    <mergeCell ref="B100:J100"/>
    <mergeCell ref="E99:J99"/>
    <mergeCell ref="E101:J101"/>
    <mergeCell ref="B102:J102"/>
    <mergeCell ref="B103:J103"/>
    <mergeCell ref="B104:J104"/>
    <mergeCell ref="B105:J105"/>
    <mergeCell ref="B108:D109"/>
    <mergeCell ref="B119:J119"/>
    <mergeCell ref="E107:G107"/>
    <mergeCell ref="H106:I106"/>
    <mergeCell ref="H107:I107"/>
    <mergeCell ref="I37:J37"/>
    <mergeCell ref="I38:J38"/>
    <mergeCell ref="I42:J42"/>
    <mergeCell ref="G34:J34"/>
    <mergeCell ref="B39:J39"/>
    <mergeCell ref="I35:J35"/>
    <mergeCell ref="I36:J36"/>
    <mergeCell ref="G42:H42"/>
    <mergeCell ref="E42:F42"/>
    <mergeCell ref="B38:F38"/>
    <mergeCell ref="B35:F37"/>
    <mergeCell ref="C40:D43"/>
    <mergeCell ref="E40:J40"/>
    <mergeCell ref="E41:J41"/>
    <mergeCell ref="B40:B43"/>
    <mergeCell ref="A1:J1"/>
    <mergeCell ref="A3:J3"/>
    <mergeCell ref="A5:J5"/>
    <mergeCell ref="A6:J6"/>
    <mergeCell ref="B23:J23"/>
    <mergeCell ref="G24:J24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24:F24"/>
    <mergeCell ref="B7:J7"/>
    <mergeCell ref="J8:J11"/>
    <mergeCell ref="B25:J25"/>
    <mergeCell ref="B26:J26"/>
    <mergeCell ref="I27:J27"/>
    <mergeCell ref="I28:J28"/>
    <mergeCell ref="I30:J30"/>
    <mergeCell ref="B31:J31"/>
    <mergeCell ref="G32:J32"/>
    <mergeCell ref="G33:J33"/>
    <mergeCell ref="B32:F32"/>
    <mergeCell ref="B33:F34"/>
    <mergeCell ref="B27:C27"/>
    <mergeCell ref="B30:C30"/>
    <mergeCell ref="D27:E27"/>
    <mergeCell ref="D30:E30"/>
    <mergeCell ref="B29:C29"/>
    <mergeCell ref="D29:E29"/>
    <mergeCell ref="I29:J29"/>
    <mergeCell ref="B28:C28"/>
    <mergeCell ref="D28:E28"/>
    <mergeCell ref="C44:D44"/>
    <mergeCell ref="C45:D45"/>
    <mergeCell ref="C46:D46"/>
    <mergeCell ref="C47:D47"/>
    <mergeCell ref="C48:D48"/>
    <mergeCell ref="D91:F91"/>
    <mergeCell ref="G91:H91"/>
    <mergeCell ref="D92:F92"/>
    <mergeCell ref="G92:H92"/>
    <mergeCell ref="E60:J60"/>
    <mergeCell ref="B61:J61"/>
    <mergeCell ref="B62:J62"/>
    <mergeCell ref="G78:G80"/>
    <mergeCell ref="C52:D52"/>
    <mergeCell ref="C54:D54"/>
    <mergeCell ref="B68:C68"/>
    <mergeCell ref="B60:D60"/>
    <mergeCell ref="B64:B65"/>
    <mergeCell ref="C64:C65"/>
    <mergeCell ref="B77:B80"/>
    <mergeCell ref="C77:C80"/>
    <mergeCell ref="B57:B59"/>
    <mergeCell ref="C57:D57"/>
    <mergeCell ref="C58:D58"/>
  </mergeCells>
  <hyperlinks>
    <hyperlink ref="H107" r:id="rId1"/>
  </hyperlinks>
  <pageMargins left="0.511811023622047" right="0.31496062992126" top="0.62992125984252001" bottom="0.62992125984252001" header="0.511811023622047" footer="0.51181102362204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2014-10-15T10:36:44Z</dcterms:modified>
</cp:coreProperties>
</file>