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J147" i="1"/>
  <c r="J141"/>
  <c r="J142"/>
  <c r="J143"/>
  <c r="J135"/>
  <c r="J136"/>
  <c r="J137"/>
  <c r="J125"/>
  <c r="J126"/>
  <c r="J127"/>
  <c r="J128"/>
  <c r="J129"/>
  <c r="J130"/>
  <c r="J131"/>
  <c r="J124"/>
  <c r="J100"/>
  <c r="H100" s="1"/>
  <c r="I100"/>
  <c r="G100" s="1"/>
  <c r="H71"/>
  <c r="J56"/>
  <c r="H56" s="1"/>
  <c r="J57"/>
  <c r="H57" s="1"/>
  <c r="J58"/>
  <c r="H58" s="1"/>
  <c r="J59"/>
  <c r="H59" s="1"/>
  <c r="J60"/>
  <c r="H60" s="1"/>
  <c r="J61"/>
  <c r="H61" s="1"/>
  <c r="J62"/>
  <c r="H62" s="1"/>
  <c r="J63"/>
  <c r="H63" s="1"/>
  <c r="J64"/>
  <c r="H64" s="1"/>
  <c r="J65"/>
  <c r="H65" s="1"/>
  <c r="J66"/>
  <c r="H66" s="1"/>
  <c r="J67"/>
  <c r="H67" s="1"/>
  <c r="J68"/>
  <c r="H68" s="1"/>
  <c r="J69"/>
  <c r="H69" s="1"/>
  <c r="J70"/>
  <c r="H70" s="1"/>
  <c r="J71"/>
  <c r="J72"/>
  <c r="H72" s="1"/>
  <c r="J73"/>
  <c r="H73" s="1"/>
  <c r="J74"/>
  <c r="H74" s="1"/>
  <c r="J75"/>
  <c r="H75" s="1"/>
  <c r="J76"/>
  <c r="H76" s="1"/>
  <c r="J77"/>
  <c r="H77" s="1"/>
  <c r="J78"/>
  <c r="H78" s="1"/>
  <c r="J79"/>
  <c r="H79" s="1"/>
  <c r="J80"/>
  <c r="H80" s="1"/>
  <c r="J81"/>
  <c r="H81" s="1"/>
  <c r="J82"/>
  <c r="H82" s="1"/>
  <c r="J83"/>
  <c r="H83" s="1"/>
  <c r="J84"/>
  <c r="H84" s="1"/>
  <c r="J85"/>
  <c r="H85" s="1"/>
  <c r="J86"/>
  <c r="H86" s="1"/>
  <c r="J87"/>
  <c r="H87" s="1"/>
  <c r="J88"/>
  <c r="H88" s="1"/>
  <c r="J89"/>
  <c r="H89" s="1"/>
  <c r="J90"/>
  <c r="H90" s="1"/>
  <c r="J91"/>
  <c r="H91" s="1"/>
  <c r="J92"/>
  <c r="H92" s="1"/>
  <c r="J93"/>
  <c r="H93" s="1"/>
  <c r="J94"/>
  <c r="H94" s="1"/>
  <c r="J95"/>
  <c r="H95" s="1"/>
  <c r="J96"/>
  <c r="H96" s="1"/>
  <c r="J97"/>
  <c r="H97" s="1"/>
  <c r="J98"/>
  <c r="H98" s="1"/>
  <c r="I63"/>
  <c r="G63" s="1"/>
  <c r="I64"/>
  <c r="G64" s="1"/>
  <c r="I65"/>
  <c r="G65" s="1"/>
  <c r="I66"/>
  <c r="G66" s="1"/>
  <c r="I67"/>
  <c r="G67" s="1"/>
  <c r="I68"/>
  <c r="G68" s="1"/>
  <c r="I69"/>
  <c r="G69" s="1"/>
  <c r="I70"/>
  <c r="G70" s="1"/>
  <c r="I71"/>
  <c r="G71" s="1"/>
  <c r="I72"/>
  <c r="G72" s="1"/>
  <c r="I73"/>
  <c r="I74"/>
  <c r="G74" s="1"/>
  <c r="I75"/>
  <c r="G75" s="1"/>
  <c r="I76"/>
  <c r="G76" s="1"/>
  <c r="I77"/>
  <c r="G77" s="1"/>
  <c r="I78"/>
  <c r="G78" s="1"/>
  <c r="I79"/>
  <c r="G79" s="1"/>
  <c r="I80"/>
  <c r="G80" s="1"/>
  <c r="I81"/>
  <c r="G81" s="1"/>
  <c r="I82"/>
  <c r="G82" s="1"/>
  <c r="I83"/>
  <c r="I84"/>
  <c r="G84" s="1"/>
  <c r="I85"/>
  <c r="G85" s="1"/>
  <c r="I86"/>
  <c r="G86" s="1"/>
  <c r="I87"/>
  <c r="G87" s="1"/>
  <c r="I88"/>
  <c r="G88" s="1"/>
  <c r="I89"/>
  <c r="G89" s="1"/>
  <c r="I90"/>
  <c r="G90" s="1"/>
  <c r="I91"/>
  <c r="G91" s="1"/>
  <c r="I92"/>
  <c r="G92" s="1"/>
  <c r="I93"/>
  <c r="I94"/>
  <c r="G94" s="1"/>
  <c r="I95"/>
  <c r="G95" s="1"/>
  <c r="I96"/>
  <c r="G96" s="1"/>
  <c r="I56"/>
  <c r="I57"/>
  <c r="G57" s="1"/>
  <c r="I58"/>
  <c r="G58" s="1"/>
  <c r="I59"/>
  <c r="G59" s="1"/>
  <c r="I60"/>
  <c r="I61"/>
  <c r="G61" s="1"/>
  <c r="I62"/>
  <c r="G62" s="1"/>
  <c r="G56"/>
  <c r="G60"/>
  <c r="G73"/>
  <c r="G83"/>
  <c r="G93"/>
  <c r="J55"/>
  <c r="H55" s="1"/>
  <c r="I55"/>
  <c r="G55" s="1"/>
  <c r="J132" l="1"/>
  <c r="J151" l="1"/>
  <c r="J146"/>
  <c r="J148" s="1"/>
  <c r="J140"/>
  <c r="J144" s="1"/>
  <c r="J134"/>
  <c r="J138" s="1"/>
</calcChain>
</file>

<file path=xl/sharedStrings.xml><?xml version="1.0" encoding="utf-8"?>
<sst xmlns="http://schemas.openxmlformats.org/spreadsheetml/2006/main" count="357" uniqueCount="197">
  <si>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</si>
  <si>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</si>
  <si>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</si>
  <si>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</si>
  <si>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</si>
  <si>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</si>
  <si>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</si>
  <si>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</si>
  <si>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</si>
  <si>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</si>
  <si>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</si>
  <si>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</si>
  <si>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</si>
  <si>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</si>
  <si>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</si>
  <si>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</si>
  <si>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</si>
  <si>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</si>
  <si>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</si>
  <si>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</si>
  <si>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</si>
  <si>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</si>
  <si>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</si>
  <si>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</si>
  <si>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</si>
  <si>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</si>
  <si>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</si>
  <si>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</si>
  <si>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</si>
  <si>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</si>
  <si>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</si>
  <si>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</si>
  <si>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</si>
  <si>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</si>
  <si>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Չափաբաժին 4</t>
  </si>
  <si>
    <t>Չափաբաժին 5</t>
  </si>
  <si>
    <t>Չափաբաժին 6</t>
  </si>
  <si>
    <t>Չափաբաժին 7</t>
  </si>
  <si>
    <t>Չափաբաժին 8</t>
  </si>
  <si>
    <t>Չափաբաժին 9</t>
  </si>
  <si>
    <t>Չափաբաժին 10</t>
  </si>
  <si>
    <t>Չափաբաժին 11</t>
  </si>
  <si>
    <t>Չափաբաժին 12</t>
  </si>
  <si>
    <t>Չափաբաժին 13</t>
  </si>
  <si>
    <t>Չափաբաժին 14</t>
  </si>
  <si>
    <t>Չափաբաժին 15</t>
  </si>
  <si>
    <t>Չափաբաժին 16</t>
  </si>
  <si>
    <t>Չափաբաժին 17</t>
  </si>
  <si>
    <t>Չափաբաժին 18</t>
  </si>
  <si>
    <t>Չափաբաժին 19</t>
  </si>
  <si>
    <t>Չափաբաժին 20</t>
  </si>
  <si>
    <t>Չափաբաժին 21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</si>
  <si>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</si>
  <si>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</si>
  <si>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</si>
  <si>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</si>
  <si>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</si>
  <si>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</si>
  <si>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</si>
  <si>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</si>
  <si>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</si>
  <si>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</si>
  <si>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</si>
  <si>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</si>
  <si>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</si>
  <si>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</si>
  <si>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</si>
  <si>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</si>
  <si>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</si>
  <si>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</si>
  <si>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</si>
  <si>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</si>
  <si>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</si>
  <si>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</si>
  <si>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</si>
  <si>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</si>
  <si>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</si>
  <si>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</si>
  <si>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</si>
  <si>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</si>
  <si>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</si>
  <si>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</si>
  <si>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</si>
  <si>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</si>
  <si>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</si>
  <si>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</si>
  <si>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</si>
  <si>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</si>
  <si>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</si>
  <si>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</si>
  <si>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</si>
  <si>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</si>
  <si>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</si>
  <si>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</si>
  <si>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</si>
  <si>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</si>
  <si>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</si>
  <si>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</si>
  <si>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</si>
  <si>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</si>
  <si>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</si>
  <si>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</si>
  <si>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</si>
  <si>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25.12.2014թ.</t>
  </si>
  <si>
    <t>Օ6</t>
  </si>
  <si>
    <t>Ծրագիր` 03.01.01.06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</si>
  <si>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</si>
  <si>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</si>
  <si>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</si>
  <si>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</si>
  <si>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</si>
  <si>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</si>
  <si>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</si>
  <si>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</si>
  <si>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</si>
  <si>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</si>
  <si>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.--</t>
  </si>
  <si>
    <t>01.10.2014թ.</t>
  </si>
  <si>
    <t>ԲԱՑ ԸՆԹԱՑԱԿԱՐԳՈՎ ԿՆՔՎԱԾ ՊԱՅՄԱՆԱԳՐԻ ՄԱՍԻՆ</t>
  </si>
  <si>
    <t>ԲԱՑ ԸՆԹԱՑԱԿԱՐԳԻ ԾԱԾԿԱԳԻՐԸ՝ ՀՀ ԿԱ Ո-ԲԸԱՇՁԲ-2014/Ջ/Վ</t>
  </si>
  <si>
    <t>Պատվիրատուն` ՀՀ ԿԱ ոստիկանությունը, որը գտնվում է Նալբանդյան 130 հասցեում, ստորև ներկայացնում է ՀՀ ԿԱ Ո-ԲԸԱՇՁԲ-2014/Ջ/Վ ծածկագրով հայտարարված ՇՀ ընթացակարգի արդյունքում կնքված պայմանագրի /երի/ մասին տեղեկատվությունը։</t>
  </si>
  <si>
    <t>Աշտարակի ՈԲ ջեռուցում</t>
  </si>
  <si>
    <t>Արմավիրի ՈԲ ջեռուցում</t>
  </si>
  <si>
    <t>Եղեգնաձորի ՈԲ ջեռուցում</t>
  </si>
  <si>
    <t>Ճամբարակի ՈԲ ջեռուցում</t>
  </si>
  <si>
    <t>Անիի ՈԲ ջեռուցում</t>
  </si>
  <si>
    <t>Բագրատաշենի ՈԲ ջեռուցում</t>
  </si>
  <si>
    <t>Բաղրամյանի ՈԲ ջեռուցում</t>
  </si>
  <si>
    <t>Մեծամորի ՈԲ ջեռուցում</t>
  </si>
  <si>
    <t>Քաջարանի ՈԲ ջեռուցում</t>
  </si>
  <si>
    <t>Ախուրյանի ՈԲ ջեռուցում</t>
  </si>
  <si>
    <t>Արմավիրի ՄՎ ջեռուցում</t>
  </si>
  <si>
    <t>Նաիրիի ՈԲ ջեռուցում</t>
  </si>
  <si>
    <t>Կոտայքի ՈԲ ջեռուցում</t>
  </si>
  <si>
    <t>Չարբախի ՈԲ ջեռուցում</t>
  </si>
  <si>
    <t>Մալաթիայի ՈԲ ջեռուցում</t>
  </si>
  <si>
    <t>Նոր Նորքի ՈԲ ջեռուցում</t>
  </si>
  <si>
    <t>Ավանի ՈԲ ջեռուցում</t>
  </si>
  <si>
    <t>Լոռու ՄՎ ջեռուցում</t>
  </si>
  <si>
    <t>Էրեբունու ՈԲ ջեռուցում</t>
  </si>
  <si>
    <t>Արթիկի ՈԲ-ի հենապատի ընթացիկ շին-վերանորոգում</t>
  </si>
  <si>
    <t>Բուժ վարչության հիվանդասենյակների ընթացիկ շին-վերանորոգում</t>
  </si>
  <si>
    <t>դրամ</t>
  </si>
  <si>
    <t>08.08.2014թ.</t>
  </si>
  <si>
    <t>15.08.2014թ.</t>
  </si>
  <si>
    <t>&lt;&lt;Գար Գազ&gt;&gt; ՍՊԸ</t>
  </si>
  <si>
    <t>&lt;&lt;Արտյոմ Մինասյան&gt;&gt; ՍՊԸ</t>
  </si>
  <si>
    <t>&lt;&lt;Ջերմաէներգո&gt;&gt; ՍՊԸ</t>
  </si>
  <si>
    <t>&lt;&lt;Սիտտա Գրուպ&gt;&gt; ՍՊԸ</t>
  </si>
  <si>
    <t>&lt;&lt;Երևանի Ջրշին&gt;&gt; ՍՊԸ</t>
  </si>
  <si>
    <t>&lt;&lt;Որդի Տարոն&gt;&gt; ՍՊԸ</t>
  </si>
  <si>
    <t>&lt;&lt;Հիմնաքարեր&gt;&gt; ՍՊԸ</t>
  </si>
  <si>
    <t>Օ5</t>
  </si>
  <si>
    <t>Օ7</t>
  </si>
  <si>
    <t>Գնման ընթացակարգում կիրառվել են Գնումների ոլորտը կարգավորող օրենսդրությամբ նախատեսված բանակցություններ գների նվազեցման նպատակով, որի արդյունքում &lt;&lt;Ջերմաէներգո&gt;&gt; ՍՊԸ-ն չի կատարել է գնի նվազեցում 21 չափաբաժնի համար:</t>
  </si>
  <si>
    <t>&lt;&lt;ՆՊԱՏ&gt;&gt; ՍՊԸ-ի գնային առաջարկն անհասանելի է:</t>
  </si>
  <si>
    <t>13.10.2014թ.</t>
  </si>
  <si>
    <t>16.10.2014թ.</t>
  </si>
  <si>
    <t>17.10.2014թ.</t>
  </si>
  <si>
    <t>«Գար-Գազ» ՍՊԸ</t>
  </si>
  <si>
    <t xml:space="preserve">N ՀՀ ԿԱ Ո-ԲԸԱՇՁԲ-2014/Ջ/Վ/1 </t>
  </si>
  <si>
    <t xml:space="preserve">N ՀՀ ԿԱ Ո-ԲԸԱՇՁԲ-2014/Ջ/Վ/2 </t>
  </si>
  <si>
    <t>«Արտյոմ Մինասյան» ՍՊԸ</t>
  </si>
  <si>
    <t xml:space="preserve">«Հիմնաքարեր» ՍՊԸ </t>
  </si>
  <si>
    <t>N ՀՀ ԿԱ Ո-ԲԸԱՇՁԲ-2014/Ջ/Վ/3</t>
  </si>
  <si>
    <t xml:space="preserve">«Որդի Տարոն» ՍՊԸ </t>
  </si>
  <si>
    <t>N ՀՀ ԿԱ Ո-ԲԸԱՇՁԲ-2014/Ջ/Վ/4</t>
  </si>
  <si>
    <t>«Սիտտա Գրուպ» ՍՊԸ</t>
  </si>
  <si>
    <t>N ՀՀ ԿԱ Ո-ԲԸԱՇՁԲ-2014/Ջ/Վ/5</t>
  </si>
  <si>
    <t>/247010023700/</t>
  </si>
  <si>
    <t>/01230572/</t>
  </si>
  <si>
    <t>gar-gaz@mail.ru</t>
  </si>
  <si>
    <t>ք.Երևան, Շինարարների10/1-120</t>
  </si>
  <si>
    <t>2; 5; 6; 8; 10; 11; 14; 18</t>
  </si>
  <si>
    <t>/16034104636700/</t>
  </si>
  <si>
    <t>/08616085/</t>
  </si>
  <si>
    <t>arm-76@list.ru</t>
  </si>
  <si>
    <t>&lt;&lt;ՎՏԲ Հայաստան բանկ&gt;&gt; ՓԲԸ</t>
  </si>
  <si>
    <t>1; 7; 12; 13</t>
  </si>
  <si>
    <t>/220003334087000/</t>
  </si>
  <si>
    <t>/08804722/</t>
  </si>
  <si>
    <t>vazgen.dumoyan@mail.ru</t>
  </si>
  <si>
    <t>«Որդի Տարոն» ՍՊԸ</t>
  </si>
  <si>
    <t>ք. Վարդենիս, Երևանյան 7</t>
  </si>
  <si>
    <t>3; 4; 9; 17</t>
  </si>
  <si>
    <t>/16043100209800/</t>
  </si>
  <si>
    <t>/01237254/</t>
  </si>
  <si>
    <t>himnakarer@mail.ru</t>
  </si>
  <si>
    <t>ք. Երևան, Դավթաշենի 1-ին թաղ. 43/27</t>
  </si>
  <si>
    <t>«Հիմնաքարեր» ՍՊԸ</t>
  </si>
  <si>
    <t>15; 16</t>
  </si>
  <si>
    <t>/1570017297530100/</t>
  </si>
  <si>
    <t>/01816719/</t>
  </si>
  <si>
    <t>cittagroup.llc@gmail.com</t>
  </si>
  <si>
    <t>ք. Երևան, Դավթաշենի 1-ին թաղ. 4/2</t>
  </si>
  <si>
    <t>21-րդ  չափաբաժնով մրցույթը չի կայացել գնային առաջարկների՝ այդ գնումը կատարելու համար նախատեսված ֆինասական միջոցները գերազանցելու պատճառով: 20-րդ չափաբաժնով մրցույթը չի կայացել գնային առաջարկների բացակայության պատճառով:</t>
  </si>
  <si>
    <t>02.10.2014թ.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</si>
</sst>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210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9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textRotation="90" wrapText="1"/>
    </xf>
    <xf numFmtId="0" fontId="1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7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5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9" fillId="0" borderId="5" xfId="1" applyFont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7" xfId="0" applyBorder="1"/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6"/>
  <sheetViews>
    <sheetView tabSelected="1" topLeftCell="A107" zoomScale="130" zoomScaleNormal="130" workbookViewId="0">
      <selection activeCell="F114" sqref="F114:I114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" style="1" customWidth="1"/>
    <col min="9" max="9" width="32.140625" style="1" customWidth="1"/>
    <col min="10" max="10" width="30.7109375" style="1" customWidth="1"/>
    <col min="11" max="16384" width="9.140625" style="1"/>
  </cols>
  <sheetData>
    <row r="1" spans="1:10" ht="17.25">
      <c r="A1" s="111" t="s">
        <v>9</v>
      </c>
      <c r="B1" s="111"/>
      <c r="C1" s="111"/>
      <c r="D1" s="111"/>
      <c r="E1" s="111"/>
      <c r="F1" s="111"/>
      <c r="G1" s="111"/>
      <c r="H1" s="111"/>
      <c r="I1" s="111"/>
      <c r="J1" s="111"/>
    </row>
    <row r="2" spans="1:10" ht="9.75" customHeight="1">
      <c r="A2" s="4"/>
      <c r="B2" s="4"/>
      <c r="C2" s="4"/>
      <c r="D2" s="4"/>
      <c r="E2" s="4"/>
      <c r="F2" s="15"/>
      <c r="G2" s="15"/>
      <c r="H2" s="4"/>
      <c r="I2" s="4"/>
    </row>
    <row r="3" spans="1:10" ht="17.25">
      <c r="A3" s="111" t="s">
        <v>118</v>
      </c>
      <c r="B3" s="111"/>
      <c r="C3" s="111"/>
      <c r="D3" s="111"/>
      <c r="E3" s="111"/>
      <c r="F3" s="111"/>
      <c r="G3" s="111"/>
      <c r="H3" s="111"/>
      <c r="I3" s="111"/>
      <c r="J3" s="111"/>
    </row>
    <row r="4" spans="1:10">
      <c r="A4" s="3"/>
      <c r="B4" s="3"/>
      <c r="C4" s="3"/>
      <c r="D4" s="3"/>
      <c r="E4" s="3"/>
      <c r="F4" s="16"/>
      <c r="G4" s="16"/>
      <c r="H4" s="3"/>
      <c r="I4" s="3"/>
    </row>
    <row r="5" spans="1:10" ht="19.5" customHeight="1">
      <c r="A5" s="111" t="s">
        <v>119</v>
      </c>
      <c r="B5" s="111"/>
      <c r="C5" s="111"/>
      <c r="D5" s="111"/>
      <c r="E5" s="111"/>
      <c r="F5" s="111"/>
      <c r="G5" s="111"/>
      <c r="H5" s="111"/>
      <c r="I5" s="111"/>
      <c r="J5" s="111"/>
    </row>
    <row r="6" spans="1:10" ht="45" customHeight="1">
      <c r="A6" s="112" t="s">
        <v>120</v>
      </c>
      <c r="B6" s="112"/>
      <c r="C6" s="112"/>
      <c r="D6" s="112"/>
      <c r="E6" s="112"/>
      <c r="F6" s="112"/>
      <c r="G6" s="112"/>
      <c r="H6" s="112"/>
      <c r="I6" s="112"/>
      <c r="J6" s="112"/>
    </row>
    <row r="7" spans="1:10" ht="6" customHeight="1"/>
    <row r="8" spans="1:10" ht="12.75" customHeight="1">
      <c r="B8" s="79" t="s">
        <v>1</v>
      </c>
      <c r="C8" s="80"/>
      <c r="D8" s="80"/>
      <c r="E8" s="80"/>
      <c r="F8" s="80"/>
      <c r="G8" s="80"/>
      <c r="H8" s="80"/>
      <c r="I8" s="80"/>
      <c r="J8" s="81"/>
    </row>
    <row r="9" spans="1:10" ht="11.25" customHeight="1">
      <c r="B9" s="119" t="s">
        <v>2</v>
      </c>
      <c r="C9" s="119" t="s">
        <v>3</v>
      </c>
      <c r="D9" s="119" t="s">
        <v>4</v>
      </c>
      <c r="E9" s="79" t="s">
        <v>5</v>
      </c>
      <c r="F9" s="81"/>
      <c r="G9" s="79" t="s">
        <v>6</v>
      </c>
      <c r="H9" s="81"/>
      <c r="I9" s="115" t="s">
        <v>7</v>
      </c>
      <c r="J9" s="119" t="s">
        <v>106</v>
      </c>
    </row>
    <row r="10" spans="1:10" ht="10.5" customHeight="1">
      <c r="B10" s="120"/>
      <c r="C10" s="120"/>
      <c r="D10" s="120"/>
      <c r="E10" s="121" t="s">
        <v>102</v>
      </c>
      <c r="F10" s="123" t="s">
        <v>0</v>
      </c>
      <c r="G10" s="79" t="s">
        <v>8</v>
      </c>
      <c r="H10" s="81"/>
      <c r="I10" s="116"/>
      <c r="J10" s="120"/>
    </row>
    <row r="11" spans="1:10" ht="12.75" customHeight="1">
      <c r="B11" s="120"/>
      <c r="C11" s="120"/>
      <c r="D11" s="120"/>
      <c r="E11" s="122"/>
      <c r="F11" s="124"/>
      <c r="G11" s="117" t="s">
        <v>102</v>
      </c>
      <c r="H11" s="119" t="s">
        <v>0</v>
      </c>
      <c r="I11" s="116"/>
      <c r="J11" s="120"/>
    </row>
    <row r="12" spans="1:10" ht="12.75" customHeight="1">
      <c r="B12" s="120"/>
      <c r="C12" s="120"/>
      <c r="D12" s="120"/>
      <c r="E12" s="122"/>
      <c r="F12" s="124"/>
      <c r="G12" s="118"/>
      <c r="H12" s="120"/>
      <c r="I12" s="116"/>
      <c r="J12" s="125"/>
    </row>
    <row r="13" spans="1:10" s="7" customFormat="1" ht="15.75" customHeight="1">
      <c r="B13" s="36">
        <v>1</v>
      </c>
      <c r="C13" s="68" t="s">
        <v>121</v>
      </c>
      <c r="D13" s="58" t="s">
        <v>142</v>
      </c>
      <c r="E13" s="47">
        <v>1</v>
      </c>
      <c r="F13" s="59">
        <v>1</v>
      </c>
      <c r="G13" s="65">
        <v>9000000</v>
      </c>
      <c r="H13" s="65">
        <v>9000000</v>
      </c>
      <c r="I13" s="59" t="s">
        <v>121</v>
      </c>
      <c r="J13" s="59" t="s">
        <v>121</v>
      </c>
    </row>
    <row r="14" spans="1:10" s="7" customFormat="1" ht="15.75" customHeight="1">
      <c r="B14" s="36">
        <v>2</v>
      </c>
      <c r="C14" s="68" t="s">
        <v>122</v>
      </c>
      <c r="D14" s="58" t="s">
        <v>142</v>
      </c>
      <c r="E14" s="59">
        <v>1</v>
      </c>
      <c r="F14" s="59">
        <v>1</v>
      </c>
      <c r="G14" s="65">
        <v>9000000</v>
      </c>
      <c r="H14" s="65">
        <v>9000000</v>
      </c>
      <c r="I14" s="59" t="s">
        <v>122</v>
      </c>
      <c r="J14" s="59" t="s">
        <v>122</v>
      </c>
    </row>
    <row r="15" spans="1:10" s="7" customFormat="1" ht="15.75" customHeight="1">
      <c r="B15" s="36">
        <v>3</v>
      </c>
      <c r="C15" s="68" t="s">
        <v>123</v>
      </c>
      <c r="D15" s="58" t="s">
        <v>142</v>
      </c>
      <c r="E15" s="59">
        <v>1</v>
      </c>
      <c r="F15" s="59">
        <v>1</v>
      </c>
      <c r="G15" s="65">
        <v>7500000</v>
      </c>
      <c r="H15" s="65">
        <v>7500000</v>
      </c>
      <c r="I15" s="59" t="s">
        <v>123</v>
      </c>
      <c r="J15" s="59" t="s">
        <v>123</v>
      </c>
    </row>
    <row r="16" spans="1:10" s="7" customFormat="1" ht="15.75" customHeight="1">
      <c r="B16" s="36">
        <v>4</v>
      </c>
      <c r="C16" s="68" t="s">
        <v>124</v>
      </c>
      <c r="D16" s="58" t="s">
        <v>142</v>
      </c>
      <c r="E16" s="59">
        <v>1</v>
      </c>
      <c r="F16" s="59">
        <v>1</v>
      </c>
      <c r="G16" s="65">
        <v>6000000</v>
      </c>
      <c r="H16" s="65">
        <v>6000000</v>
      </c>
      <c r="I16" s="59" t="s">
        <v>124</v>
      </c>
      <c r="J16" s="59" t="s">
        <v>124</v>
      </c>
    </row>
    <row r="17" spans="2:10" s="7" customFormat="1" ht="15.75" customHeight="1">
      <c r="B17" s="36">
        <v>5</v>
      </c>
      <c r="C17" s="68" t="s">
        <v>125</v>
      </c>
      <c r="D17" s="58" t="s">
        <v>142</v>
      </c>
      <c r="E17" s="59">
        <v>1</v>
      </c>
      <c r="F17" s="59">
        <v>1</v>
      </c>
      <c r="G17" s="65">
        <v>7000000</v>
      </c>
      <c r="H17" s="65">
        <v>7000000</v>
      </c>
      <c r="I17" s="59" t="s">
        <v>125</v>
      </c>
      <c r="J17" s="59" t="s">
        <v>125</v>
      </c>
    </row>
    <row r="18" spans="2:10" s="7" customFormat="1" ht="21.75" customHeight="1">
      <c r="B18" s="36">
        <v>6</v>
      </c>
      <c r="C18" s="68" t="s">
        <v>126</v>
      </c>
      <c r="D18" s="58" t="s">
        <v>142</v>
      </c>
      <c r="E18" s="59">
        <v>1</v>
      </c>
      <c r="F18" s="59">
        <v>1</v>
      </c>
      <c r="G18" s="65">
        <v>3750000</v>
      </c>
      <c r="H18" s="65">
        <v>3750000</v>
      </c>
      <c r="I18" s="59" t="s">
        <v>126</v>
      </c>
      <c r="J18" s="59" t="s">
        <v>126</v>
      </c>
    </row>
    <row r="19" spans="2:10" s="7" customFormat="1" ht="14.25" customHeight="1">
      <c r="B19" s="36">
        <v>7</v>
      </c>
      <c r="C19" s="68" t="s">
        <v>127</v>
      </c>
      <c r="D19" s="58" t="s">
        <v>142</v>
      </c>
      <c r="E19" s="59">
        <v>1</v>
      </c>
      <c r="F19" s="59">
        <v>1</v>
      </c>
      <c r="G19" s="65">
        <v>4500000</v>
      </c>
      <c r="H19" s="65">
        <v>4500000</v>
      </c>
      <c r="I19" s="59" t="s">
        <v>127</v>
      </c>
      <c r="J19" s="59" t="s">
        <v>127</v>
      </c>
    </row>
    <row r="20" spans="2:10" s="7" customFormat="1" ht="14.25" customHeight="1">
      <c r="B20" s="36">
        <v>8</v>
      </c>
      <c r="C20" s="68" t="s">
        <v>128</v>
      </c>
      <c r="D20" s="58" t="s">
        <v>142</v>
      </c>
      <c r="E20" s="59">
        <v>1</v>
      </c>
      <c r="F20" s="59">
        <v>1</v>
      </c>
      <c r="G20" s="65">
        <v>3500000</v>
      </c>
      <c r="H20" s="65">
        <v>3500000</v>
      </c>
      <c r="I20" s="59" t="s">
        <v>128</v>
      </c>
      <c r="J20" s="59" t="s">
        <v>128</v>
      </c>
    </row>
    <row r="21" spans="2:10" s="7" customFormat="1" ht="14.25" customHeight="1">
      <c r="B21" s="36">
        <v>9</v>
      </c>
      <c r="C21" s="68" t="s">
        <v>129</v>
      </c>
      <c r="D21" s="58" t="s">
        <v>142</v>
      </c>
      <c r="E21" s="59">
        <v>1</v>
      </c>
      <c r="F21" s="59">
        <v>1</v>
      </c>
      <c r="G21" s="65">
        <v>4000000</v>
      </c>
      <c r="H21" s="65">
        <v>4000000</v>
      </c>
      <c r="I21" s="59" t="s">
        <v>129</v>
      </c>
      <c r="J21" s="59" t="s">
        <v>129</v>
      </c>
    </row>
    <row r="22" spans="2:10" s="7" customFormat="1" ht="14.25" customHeight="1">
      <c r="B22" s="36">
        <v>10</v>
      </c>
      <c r="C22" s="68" t="s">
        <v>130</v>
      </c>
      <c r="D22" s="58" t="s">
        <v>142</v>
      </c>
      <c r="E22" s="59">
        <v>1</v>
      </c>
      <c r="F22" s="59">
        <v>1</v>
      </c>
      <c r="G22" s="65">
        <v>7500000</v>
      </c>
      <c r="H22" s="65">
        <v>7500000</v>
      </c>
      <c r="I22" s="59" t="s">
        <v>130</v>
      </c>
      <c r="J22" s="59" t="s">
        <v>130</v>
      </c>
    </row>
    <row r="23" spans="2:10" s="7" customFormat="1" ht="14.25" customHeight="1">
      <c r="B23" s="36">
        <v>11</v>
      </c>
      <c r="C23" s="68" t="s">
        <v>131</v>
      </c>
      <c r="D23" s="58" t="s">
        <v>142</v>
      </c>
      <c r="E23" s="59">
        <v>1</v>
      </c>
      <c r="F23" s="59">
        <v>1</v>
      </c>
      <c r="G23" s="65">
        <v>8000000</v>
      </c>
      <c r="H23" s="65">
        <v>8000000</v>
      </c>
      <c r="I23" s="59" t="s">
        <v>131</v>
      </c>
      <c r="J23" s="59" t="s">
        <v>131</v>
      </c>
    </row>
    <row r="24" spans="2:10" s="7" customFormat="1" ht="14.25" customHeight="1">
      <c r="B24" s="36">
        <v>12</v>
      </c>
      <c r="C24" s="68" t="s">
        <v>132</v>
      </c>
      <c r="D24" s="58" t="s">
        <v>142</v>
      </c>
      <c r="E24" s="59">
        <v>1</v>
      </c>
      <c r="F24" s="59">
        <v>1</v>
      </c>
      <c r="G24" s="65">
        <v>6000000</v>
      </c>
      <c r="H24" s="65">
        <v>6000000</v>
      </c>
      <c r="I24" s="59" t="s">
        <v>132</v>
      </c>
      <c r="J24" s="59" t="s">
        <v>132</v>
      </c>
    </row>
    <row r="25" spans="2:10" s="7" customFormat="1" ht="14.25" customHeight="1">
      <c r="B25" s="36">
        <v>13</v>
      </c>
      <c r="C25" s="68" t="s">
        <v>133</v>
      </c>
      <c r="D25" s="58" t="s">
        <v>142</v>
      </c>
      <c r="E25" s="59">
        <v>1</v>
      </c>
      <c r="F25" s="59">
        <v>1</v>
      </c>
      <c r="G25" s="65">
        <v>14000000</v>
      </c>
      <c r="H25" s="65">
        <v>14000000</v>
      </c>
      <c r="I25" s="59" t="s">
        <v>133</v>
      </c>
      <c r="J25" s="59" t="s">
        <v>133</v>
      </c>
    </row>
    <row r="26" spans="2:10" s="7" customFormat="1" ht="14.25" customHeight="1">
      <c r="B26" s="36">
        <v>14</v>
      </c>
      <c r="C26" s="68" t="s">
        <v>134</v>
      </c>
      <c r="D26" s="58" t="s">
        <v>142</v>
      </c>
      <c r="E26" s="59">
        <v>1</v>
      </c>
      <c r="F26" s="59">
        <v>1</v>
      </c>
      <c r="G26" s="65">
        <v>1500000</v>
      </c>
      <c r="H26" s="65">
        <v>1500000</v>
      </c>
      <c r="I26" s="59" t="s">
        <v>134</v>
      </c>
      <c r="J26" s="59" t="s">
        <v>134</v>
      </c>
    </row>
    <row r="27" spans="2:10" s="7" customFormat="1" ht="14.25" customHeight="1">
      <c r="B27" s="36">
        <v>15</v>
      </c>
      <c r="C27" s="68" t="s">
        <v>135</v>
      </c>
      <c r="D27" s="58" t="s">
        <v>142</v>
      </c>
      <c r="E27" s="59">
        <v>1</v>
      </c>
      <c r="F27" s="59">
        <v>1</v>
      </c>
      <c r="G27" s="65">
        <v>12000000</v>
      </c>
      <c r="H27" s="65">
        <v>12000000</v>
      </c>
      <c r="I27" s="59" t="s">
        <v>135</v>
      </c>
      <c r="J27" s="59" t="s">
        <v>135</v>
      </c>
    </row>
    <row r="28" spans="2:10" s="7" customFormat="1" ht="14.25" customHeight="1">
      <c r="B28" s="36">
        <v>16</v>
      </c>
      <c r="C28" s="68" t="s">
        <v>136</v>
      </c>
      <c r="D28" s="58" t="s">
        <v>142</v>
      </c>
      <c r="E28" s="59">
        <v>1</v>
      </c>
      <c r="F28" s="59">
        <v>1</v>
      </c>
      <c r="G28" s="65">
        <v>18000000</v>
      </c>
      <c r="H28" s="65">
        <v>18000000</v>
      </c>
      <c r="I28" s="59" t="s">
        <v>136</v>
      </c>
      <c r="J28" s="59" t="s">
        <v>136</v>
      </c>
    </row>
    <row r="29" spans="2:10" s="7" customFormat="1" ht="14.25" customHeight="1">
      <c r="B29" s="36">
        <v>17</v>
      </c>
      <c r="C29" s="68" t="s">
        <v>137</v>
      </c>
      <c r="D29" s="58" t="s">
        <v>142</v>
      </c>
      <c r="E29" s="59">
        <v>1</v>
      </c>
      <c r="F29" s="59">
        <v>1</v>
      </c>
      <c r="G29" s="65">
        <v>2500000</v>
      </c>
      <c r="H29" s="65">
        <v>2500000</v>
      </c>
      <c r="I29" s="59" t="s">
        <v>137</v>
      </c>
      <c r="J29" s="59" t="s">
        <v>137</v>
      </c>
    </row>
    <row r="30" spans="2:10" s="7" customFormat="1" ht="14.25" customHeight="1">
      <c r="B30" s="36">
        <v>18</v>
      </c>
      <c r="C30" s="68" t="s">
        <v>138</v>
      </c>
      <c r="D30" s="58" t="s">
        <v>142</v>
      </c>
      <c r="E30" s="59">
        <v>1</v>
      </c>
      <c r="F30" s="59">
        <v>1</v>
      </c>
      <c r="G30" s="65">
        <v>3000000</v>
      </c>
      <c r="H30" s="65">
        <v>3000000</v>
      </c>
      <c r="I30" s="59" t="s">
        <v>138</v>
      </c>
      <c r="J30" s="59" t="s">
        <v>138</v>
      </c>
    </row>
    <row r="31" spans="2:10" s="7" customFormat="1" ht="14.25" customHeight="1">
      <c r="B31" s="36">
        <v>19</v>
      </c>
      <c r="C31" s="68" t="s">
        <v>139</v>
      </c>
      <c r="D31" s="58" t="s">
        <v>142</v>
      </c>
      <c r="E31" s="59"/>
      <c r="F31" s="59">
        <v>1</v>
      </c>
      <c r="G31" s="65"/>
      <c r="H31" s="65">
        <v>11800000</v>
      </c>
      <c r="I31" s="59" t="s">
        <v>139</v>
      </c>
      <c r="J31" s="59" t="s">
        <v>139</v>
      </c>
    </row>
    <row r="32" spans="2:10" s="7" customFormat="1" ht="33" customHeight="1">
      <c r="B32" s="36">
        <v>20</v>
      </c>
      <c r="C32" s="68" t="s">
        <v>140</v>
      </c>
      <c r="D32" s="58" t="s">
        <v>142</v>
      </c>
      <c r="E32" s="59">
        <v>1</v>
      </c>
      <c r="F32" s="59">
        <v>1</v>
      </c>
      <c r="G32" s="65">
        <v>3500000</v>
      </c>
      <c r="H32" s="65">
        <v>3500000</v>
      </c>
      <c r="I32" s="59" t="s">
        <v>140</v>
      </c>
      <c r="J32" s="59" t="s">
        <v>140</v>
      </c>
    </row>
    <row r="33" spans="2:10" s="7" customFormat="1" ht="42" customHeight="1">
      <c r="B33" s="36">
        <v>21</v>
      </c>
      <c r="C33" s="68" t="s">
        <v>141</v>
      </c>
      <c r="D33" s="58" t="s">
        <v>142</v>
      </c>
      <c r="E33" s="59">
        <v>1</v>
      </c>
      <c r="F33" s="59">
        <v>1</v>
      </c>
      <c r="G33" s="65">
        <v>3992100</v>
      </c>
      <c r="H33" s="65">
        <v>3992100</v>
      </c>
      <c r="I33" s="59" t="s">
        <v>141</v>
      </c>
      <c r="J33" s="59" t="s">
        <v>141</v>
      </c>
    </row>
    <row r="34" spans="2:10" ht="9.75" customHeight="1">
      <c r="B34" s="113"/>
      <c r="C34" s="114"/>
      <c r="D34" s="113"/>
      <c r="E34" s="114"/>
      <c r="F34" s="113"/>
      <c r="G34" s="113"/>
      <c r="H34" s="113"/>
      <c r="I34" s="113"/>
      <c r="J34" s="113"/>
    </row>
    <row r="35" spans="2:10" ht="18.75" customHeight="1">
      <c r="B35" s="74" t="s">
        <v>10</v>
      </c>
      <c r="C35" s="75"/>
      <c r="D35" s="75"/>
      <c r="E35" s="75"/>
      <c r="F35" s="76"/>
      <c r="G35" s="79" t="s">
        <v>11</v>
      </c>
      <c r="H35" s="80"/>
      <c r="I35" s="80"/>
      <c r="J35" s="81"/>
    </row>
    <row r="36" spans="2:10" ht="9.75" customHeight="1">
      <c r="B36" s="88"/>
      <c r="C36" s="89"/>
      <c r="D36" s="89"/>
      <c r="E36" s="89"/>
      <c r="F36" s="89"/>
      <c r="G36" s="89"/>
      <c r="H36" s="89"/>
      <c r="I36" s="89"/>
      <c r="J36" s="90"/>
    </row>
    <row r="37" spans="2:10" ht="15" customHeight="1">
      <c r="B37" s="93" t="s">
        <v>12</v>
      </c>
      <c r="C37" s="94"/>
      <c r="D37" s="94"/>
      <c r="E37" s="94"/>
      <c r="F37" s="94"/>
      <c r="G37" s="94"/>
      <c r="H37" s="94"/>
      <c r="I37" s="94"/>
      <c r="J37" s="95"/>
    </row>
    <row r="38" spans="2:10" ht="13.5" customHeight="1">
      <c r="B38" s="110" t="s">
        <v>13</v>
      </c>
      <c r="C38" s="110"/>
      <c r="D38" s="110" t="s">
        <v>14</v>
      </c>
      <c r="E38" s="110"/>
      <c r="F38" s="18" t="s">
        <v>15</v>
      </c>
      <c r="G38" s="18" t="s">
        <v>16</v>
      </c>
      <c r="H38" s="38" t="s">
        <v>17</v>
      </c>
      <c r="I38" s="96" t="s">
        <v>18</v>
      </c>
      <c r="J38" s="97"/>
    </row>
    <row r="39" spans="2:10" ht="13.5" customHeight="1">
      <c r="B39" s="98" t="s">
        <v>101</v>
      </c>
      <c r="C39" s="98"/>
      <c r="D39" s="98" t="s">
        <v>72</v>
      </c>
      <c r="E39" s="98"/>
      <c r="F39" s="70" t="s">
        <v>72</v>
      </c>
      <c r="G39" s="70" t="s">
        <v>104</v>
      </c>
      <c r="H39" s="71"/>
      <c r="I39" s="98" t="s">
        <v>73</v>
      </c>
      <c r="J39" s="98"/>
    </row>
    <row r="40" spans="2:10" ht="13.5" customHeight="1">
      <c r="B40" s="98" t="s">
        <v>101</v>
      </c>
      <c r="C40" s="98"/>
      <c r="D40" s="98" t="s">
        <v>72</v>
      </c>
      <c r="E40" s="98"/>
      <c r="F40" s="70" t="s">
        <v>72</v>
      </c>
      <c r="G40" s="70" t="s">
        <v>152</v>
      </c>
      <c r="H40" s="71"/>
      <c r="I40" s="98" t="s">
        <v>73</v>
      </c>
      <c r="J40" s="98"/>
    </row>
    <row r="41" spans="2:10" ht="13.5" customHeight="1">
      <c r="B41" s="98" t="s">
        <v>101</v>
      </c>
      <c r="C41" s="98"/>
      <c r="D41" s="98" t="s">
        <v>72</v>
      </c>
      <c r="E41" s="98"/>
      <c r="F41" s="70" t="s">
        <v>72</v>
      </c>
      <c r="G41" s="70" t="s">
        <v>153</v>
      </c>
      <c r="H41" s="71"/>
      <c r="I41" s="98" t="s">
        <v>73</v>
      </c>
      <c r="J41" s="98"/>
    </row>
    <row r="42" spans="2:10" ht="11.25" customHeight="1">
      <c r="B42" s="88"/>
      <c r="C42" s="89"/>
      <c r="D42" s="89"/>
      <c r="E42" s="89"/>
      <c r="F42" s="89"/>
      <c r="G42" s="89"/>
      <c r="H42" s="89"/>
      <c r="I42" s="89"/>
      <c r="J42" s="90"/>
    </row>
    <row r="43" spans="2:10" ht="13.5" customHeight="1">
      <c r="B43" s="105" t="s">
        <v>19</v>
      </c>
      <c r="C43" s="105"/>
      <c r="D43" s="105"/>
      <c r="E43" s="105"/>
      <c r="F43" s="105"/>
      <c r="G43" s="99" t="s">
        <v>143</v>
      </c>
      <c r="H43" s="100"/>
      <c r="I43" s="100"/>
      <c r="J43" s="101"/>
    </row>
    <row r="44" spans="2:10" ht="13.5" customHeight="1">
      <c r="B44" s="106" t="s">
        <v>89</v>
      </c>
      <c r="C44" s="107"/>
      <c r="D44" s="107"/>
      <c r="E44" s="107"/>
      <c r="F44" s="107"/>
      <c r="G44" s="102">
        <v>1</v>
      </c>
      <c r="H44" s="103"/>
      <c r="I44" s="103"/>
      <c r="J44" s="104"/>
    </row>
    <row r="45" spans="2:10" ht="13.5" customHeight="1">
      <c r="B45" s="108"/>
      <c r="C45" s="109"/>
      <c r="D45" s="109"/>
      <c r="E45" s="109"/>
      <c r="F45" s="109"/>
      <c r="G45" s="99" t="s">
        <v>144</v>
      </c>
      <c r="H45" s="100"/>
      <c r="I45" s="100"/>
      <c r="J45" s="101"/>
    </row>
    <row r="46" spans="2:10" ht="24" customHeight="1">
      <c r="B46" s="106" t="s">
        <v>23</v>
      </c>
      <c r="C46" s="107"/>
      <c r="D46" s="107"/>
      <c r="E46" s="107"/>
      <c r="F46" s="138"/>
      <c r="G46" s="31"/>
      <c r="H46" s="5" t="s">
        <v>21</v>
      </c>
      <c r="I46" s="131" t="s">
        <v>22</v>
      </c>
      <c r="J46" s="132"/>
    </row>
    <row r="47" spans="2:10" ht="13.5" customHeight="1">
      <c r="B47" s="139"/>
      <c r="C47" s="140"/>
      <c r="D47" s="140"/>
      <c r="E47" s="140"/>
      <c r="F47" s="141"/>
      <c r="G47" s="32">
        <v>1</v>
      </c>
      <c r="H47" s="9"/>
      <c r="I47" s="126"/>
      <c r="J47" s="127"/>
    </row>
    <row r="48" spans="2:10" ht="13.5" customHeight="1">
      <c r="B48" s="108"/>
      <c r="C48" s="109"/>
      <c r="D48" s="109"/>
      <c r="E48" s="109"/>
      <c r="F48" s="142"/>
      <c r="G48" s="32" t="s">
        <v>20</v>
      </c>
      <c r="H48" s="9"/>
      <c r="I48" s="126"/>
      <c r="J48" s="127"/>
    </row>
    <row r="49" spans="2:10" ht="13.5" customHeight="1">
      <c r="B49" s="135"/>
      <c r="C49" s="136"/>
      <c r="D49" s="136"/>
      <c r="E49" s="136"/>
      <c r="F49" s="137"/>
      <c r="G49" s="19"/>
      <c r="H49" s="2"/>
      <c r="I49" s="128"/>
      <c r="J49" s="129"/>
    </row>
    <row r="50" spans="2:10" ht="13.5" customHeight="1">
      <c r="B50" s="88"/>
      <c r="C50" s="89"/>
      <c r="D50" s="89"/>
      <c r="E50" s="89"/>
      <c r="F50" s="89"/>
      <c r="G50" s="89"/>
      <c r="H50" s="89"/>
      <c r="I50" s="89"/>
      <c r="J50" s="90"/>
    </row>
    <row r="51" spans="2:10" ht="13.5" customHeight="1">
      <c r="B51" s="151" t="s">
        <v>24</v>
      </c>
      <c r="C51" s="143" t="s">
        <v>25</v>
      </c>
      <c r="D51" s="144"/>
      <c r="E51" s="147" t="s">
        <v>26</v>
      </c>
      <c r="F51" s="147"/>
      <c r="G51" s="147"/>
      <c r="H51" s="147"/>
      <c r="I51" s="147"/>
      <c r="J51" s="147"/>
    </row>
    <row r="52" spans="2:10" ht="13.5" customHeight="1">
      <c r="B52" s="151"/>
      <c r="C52" s="145"/>
      <c r="D52" s="146"/>
      <c r="E52" s="148" t="s">
        <v>27</v>
      </c>
      <c r="F52" s="149"/>
      <c r="G52" s="149"/>
      <c r="H52" s="149"/>
      <c r="I52" s="149"/>
      <c r="J52" s="150"/>
    </row>
    <row r="53" spans="2:10" ht="13.5" customHeight="1">
      <c r="B53" s="151"/>
      <c r="C53" s="145"/>
      <c r="D53" s="146"/>
      <c r="E53" s="134" t="s">
        <v>28</v>
      </c>
      <c r="F53" s="134"/>
      <c r="G53" s="133" t="s">
        <v>29</v>
      </c>
      <c r="H53" s="133"/>
      <c r="I53" s="130" t="s">
        <v>30</v>
      </c>
      <c r="J53" s="130"/>
    </row>
    <row r="54" spans="2:10" ht="28.5" customHeight="1">
      <c r="B54" s="151"/>
      <c r="C54" s="145"/>
      <c r="D54" s="146"/>
      <c r="E54" s="26" t="s">
        <v>102</v>
      </c>
      <c r="F54" s="27" t="s">
        <v>0</v>
      </c>
      <c r="G54" s="20" t="s">
        <v>102</v>
      </c>
      <c r="H54" s="21" t="s">
        <v>0</v>
      </c>
      <c r="I54" s="8" t="s">
        <v>102</v>
      </c>
      <c r="J54" s="35" t="s">
        <v>0</v>
      </c>
    </row>
    <row r="55" spans="2:10" ht="15" customHeight="1">
      <c r="B55" s="85" t="s">
        <v>31</v>
      </c>
      <c r="C55" s="79" t="s">
        <v>145</v>
      </c>
      <c r="D55" s="81"/>
      <c r="E55" s="59">
        <v>7499506.6699999999</v>
      </c>
      <c r="F55" s="59">
        <v>7499506.6699999999</v>
      </c>
      <c r="G55" s="60">
        <f t="shared" ref="G55:G96" si="0">SUM(I55-E55)</f>
        <v>1499901.3339999989</v>
      </c>
      <c r="H55" s="60">
        <f t="shared" ref="H55:H98" si="1">SUM(J55-F55)</f>
        <v>1499901.3339999989</v>
      </c>
      <c r="I55" s="66">
        <f t="shared" ref="I55:I96" si="2">E55*12/10</f>
        <v>8999408.0039999988</v>
      </c>
      <c r="J55" s="66">
        <f t="shared" ref="J55:J98" si="3">F55*12/10</f>
        <v>8999408.0039999988</v>
      </c>
    </row>
    <row r="56" spans="2:10" ht="15" customHeight="1">
      <c r="B56" s="86"/>
      <c r="C56" s="79" t="s">
        <v>146</v>
      </c>
      <c r="D56" s="81"/>
      <c r="E56" s="59">
        <v>7451245</v>
      </c>
      <c r="F56" s="59">
        <v>7451245</v>
      </c>
      <c r="G56" s="60">
        <f t="shared" si="0"/>
        <v>1490249</v>
      </c>
      <c r="H56" s="60">
        <f t="shared" si="1"/>
        <v>1490249</v>
      </c>
      <c r="I56" s="66">
        <f t="shared" si="2"/>
        <v>8941494</v>
      </c>
      <c r="J56" s="66">
        <f t="shared" si="3"/>
        <v>8941494</v>
      </c>
    </row>
    <row r="57" spans="2:10" ht="15" customHeight="1">
      <c r="B57" s="86"/>
      <c r="C57" s="79" t="s">
        <v>147</v>
      </c>
      <c r="D57" s="81"/>
      <c r="E57" s="59">
        <v>9425559.1600000001</v>
      </c>
      <c r="F57" s="59">
        <v>9425559.1600000001</v>
      </c>
      <c r="G57" s="60">
        <f t="shared" si="0"/>
        <v>1885111.8320000004</v>
      </c>
      <c r="H57" s="60">
        <f t="shared" si="1"/>
        <v>1885111.8320000004</v>
      </c>
      <c r="I57" s="66">
        <f t="shared" si="2"/>
        <v>11310670.992000001</v>
      </c>
      <c r="J57" s="66">
        <f t="shared" si="3"/>
        <v>11310670.992000001</v>
      </c>
    </row>
    <row r="58" spans="2:10" ht="15" customHeight="1">
      <c r="B58" s="87"/>
      <c r="C58" s="79" t="s">
        <v>148</v>
      </c>
      <c r="D58" s="81"/>
      <c r="E58" s="59">
        <v>9219573.3300000001</v>
      </c>
      <c r="F58" s="59">
        <v>9219573.3300000001</v>
      </c>
      <c r="G58" s="60">
        <f t="shared" si="0"/>
        <v>1843914.6660000011</v>
      </c>
      <c r="H58" s="60">
        <f t="shared" si="1"/>
        <v>1843914.6660000011</v>
      </c>
      <c r="I58" s="66">
        <f t="shared" si="2"/>
        <v>11063487.996000001</v>
      </c>
      <c r="J58" s="66">
        <f t="shared" si="3"/>
        <v>11063487.996000001</v>
      </c>
    </row>
    <row r="59" spans="2:10" ht="13.5" customHeight="1">
      <c r="B59" s="85" t="s">
        <v>32</v>
      </c>
      <c r="C59" s="79" t="s">
        <v>145</v>
      </c>
      <c r="D59" s="81"/>
      <c r="E59" s="59">
        <v>7499514.1600000001</v>
      </c>
      <c r="F59" s="59">
        <v>7499514.1600000001</v>
      </c>
      <c r="G59" s="60">
        <f t="shared" si="0"/>
        <v>1499902.8320000004</v>
      </c>
      <c r="H59" s="60">
        <f t="shared" si="1"/>
        <v>1499902.8320000004</v>
      </c>
      <c r="I59" s="66">
        <f t="shared" si="2"/>
        <v>8999416.9920000006</v>
      </c>
      <c r="J59" s="66">
        <f t="shared" si="3"/>
        <v>8999416.9920000006</v>
      </c>
    </row>
    <row r="60" spans="2:10" ht="13.5" customHeight="1">
      <c r="B60" s="86"/>
      <c r="C60" s="79" t="s">
        <v>149</v>
      </c>
      <c r="D60" s="81"/>
      <c r="E60" s="59">
        <v>9305538.3300000001</v>
      </c>
      <c r="F60" s="59">
        <v>9305538.3300000001</v>
      </c>
      <c r="G60" s="60">
        <f t="shared" si="0"/>
        <v>1861107.6660000011</v>
      </c>
      <c r="H60" s="60">
        <f t="shared" si="1"/>
        <v>1861107.6660000011</v>
      </c>
      <c r="I60" s="66">
        <f t="shared" si="2"/>
        <v>11166645.996000001</v>
      </c>
      <c r="J60" s="66">
        <f t="shared" si="3"/>
        <v>11166645.996000001</v>
      </c>
    </row>
    <row r="61" spans="2:10" ht="13.5" customHeight="1">
      <c r="B61" s="87"/>
      <c r="C61" s="79" t="s">
        <v>148</v>
      </c>
      <c r="D61" s="81"/>
      <c r="E61" s="59">
        <v>11339725</v>
      </c>
      <c r="F61" s="59">
        <v>11339725</v>
      </c>
      <c r="G61" s="60">
        <f t="shared" si="0"/>
        <v>2267945</v>
      </c>
      <c r="H61" s="60">
        <f t="shared" si="1"/>
        <v>2267945</v>
      </c>
      <c r="I61" s="66">
        <f t="shared" si="2"/>
        <v>13607670</v>
      </c>
      <c r="J61" s="66">
        <f t="shared" si="3"/>
        <v>13607670</v>
      </c>
    </row>
    <row r="62" spans="2:10" ht="31.5" customHeight="1">
      <c r="B62" s="55" t="s">
        <v>33</v>
      </c>
      <c r="C62" s="79" t="s">
        <v>150</v>
      </c>
      <c r="D62" s="81"/>
      <c r="E62" s="59">
        <v>6249300</v>
      </c>
      <c r="F62" s="59">
        <v>6249300</v>
      </c>
      <c r="G62" s="60">
        <f t="shared" si="0"/>
        <v>1249860</v>
      </c>
      <c r="H62" s="60">
        <f t="shared" si="1"/>
        <v>1249860</v>
      </c>
      <c r="I62" s="66">
        <f t="shared" si="2"/>
        <v>7499160</v>
      </c>
      <c r="J62" s="66">
        <f t="shared" si="3"/>
        <v>7499160</v>
      </c>
    </row>
    <row r="63" spans="2:10" ht="32.25" customHeight="1">
      <c r="B63" s="50" t="s">
        <v>34</v>
      </c>
      <c r="C63" s="79" t="s">
        <v>150</v>
      </c>
      <c r="D63" s="81"/>
      <c r="E63" s="59">
        <v>4995000</v>
      </c>
      <c r="F63" s="59">
        <v>4995000</v>
      </c>
      <c r="G63" s="60">
        <f t="shared" si="0"/>
        <v>999000</v>
      </c>
      <c r="H63" s="60">
        <f t="shared" si="1"/>
        <v>999000</v>
      </c>
      <c r="I63" s="66">
        <f t="shared" si="2"/>
        <v>5994000</v>
      </c>
      <c r="J63" s="66">
        <f t="shared" si="3"/>
        <v>5994000</v>
      </c>
    </row>
    <row r="64" spans="2:10" ht="15" customHeight="1">
      <c r="B64" s="85" t="s">
        <v>35</v>
      </c>
      <c r="C64" s="79" t="s">
        <v>145</v>
      </c>
      <c r="D64" s="81"/>
      <c r="E64" s="59">
        <v>5833251.6699999999</v>
      </c>
      <c r="F64" s="59">
        <v>5833251.6699999999</v>
      </c>
      <c r="G64" s="60">
        <f t="shared" si="0"/>
        <v>1166650.3339999989</v>
      </c>
      <c r="H64" s="60">
        <f t="shared" si="1"/>
        <v>1166650.3339999989</v>
      </c>
      <c r="I64" s="66">
        <f t="shared" si="2"/>
        <v>6999902.0039999988</v>
      </c>
      <c r="J64" s="66">
        <f t="shared" si="3"/>
        <v>6999902.0039999988</v>
      </c>
    </row>
    <row r="65" spans="2:10" ht="15" customHeight="1">
      <c r="B65" s="86"/>
      <c r="C65" s="79" t="s">
        <v>148</v>
      </c>
      <c r="D65" s="81"/>
      <c r="E65" s="59">
        <v>7246954.1600000001</v>
      </c>
      <c r="F65" s="59">
        <v>7246954.1600000001</v>
      </c>
      <c r="G65" s="60">
        <f t="shared" si="0"/>
        <v>1449390.8320000004</v>
      </c>
      <c r="H65" s="60">
        <f t="shared" si="1"/>
        <v>1449390.8320000004</v>
      </c>
      <c r="I65" s="66">
        <f t="shared" si="2"/>
        <v>8696344.9920000006</v>
      </c>
      <c r="J65" s="66">
        <f t="shared" si="3"/>
        <v>8696344.9920000006</v>
      </c>
    </row>
    <row r="66" spans="2:10" ht="30" customHeight="1">
      <c r="B66" s="62" t="s">
        <v>36</v>
      </c>
      <c r="C66" s="79" t="s">
        <v>145</v>
      </c>
      <c r="D66" s="81"/>
      <c r="E66" s="59">
        <v>1906881.67</v>
      </c>
      <c r="F66" s="59">
        <v>1906881.67</v>
      </c>
      <c r="G66" s="60">
        <f t="shared" si="0"/>
        <v>381376.3339999998</v>
      </c>
      <c r="H66" s="60">
        <f t="shared" si="1"/>
        <v>381376.3339999998</v>
      </c>
      <c r="I66" s="66">
        <f t="shared" si="2"/>
        <v>2288258.0039999997</v>
      </c>
      <c r="J66" s="66">
        <f t="shared" si="3"/>
        <v>2288258.0039999997</v>
      </c>
    </row>
    <row r="67" spans="2:10" ht="14.25" customHeight="1">
      <c r="B67" s="85" t="s">
        <v>37</v>
      </c>
      <c r="C67" s="79" t="s">
        <v>145</v>
      </c>
      <c r="D67" s="81"/>
      <c r="E67" s="59">
        <v>3734400.83</v>
      </c>
      <c r="F67" s="59">
        <v>3734400.83</v>
      </c>
      <c r="G67" s="60">
        <f t="shared" si="0"/>
        <v>746880.1660000002</v>
      </c>
      <c r="H67" s="60">
        <f t="shared" si="1"/>
        <v>746880.1660000002</v>
      </c>
      <c r="I67" s="66">
        <f t="shared" si="2"/>
        <v>4481280.9960000003</v>
      </c>
      <c r="J67" s="66">
        <f t="shared" si="3"/>
        <v>4481280.9960000003</v>
      </c>
    </row>
    <row r="68" spans="2:10" ht="14.25" customHeight="1">
      <c r="B68" s="86"/>
      <c r="C68" s="79" t="s">
        <v>146</v>
      </c>
      <c r="D68" s="81"/>
      <c r="E68" s="59">
        <v>3731880</v>
      </c>
      <c r="F68" s="59">
        <v>3731880</v>
      </c>
      <c r="G68" s="60">
        <f t="shared" si="0"/>
        <v>746376</v>
      </c>
      <c r="H68" s="60">
        <f t="shared" si="1"/>
        <v>746376</v>
      </c>
      <c r="I68" s="66">
        <f t="shared" si="2"/>
        <v>4478256</v>
      </c>
      <c r="J68" s="66">
        <f t="shared" si="3"/>
        <v>4478256</v>
      </c>
    </row>
    <row r="69" spans="2:10" ht="14.25" customHeight="1">
      <c r="B69" s="87"/>
      <c r="C69" s="79" t="s">
        <v>148</v>
      </c>
      <c r="D69" s="81"/>
      <c r="E69" s="59">
        <v>6662073.3300000001</v>
      </c>
      <c r="F69" s="59">
        <v>6662073.3300000001</v>
      </c>
      <c r="G69" s="60">
        <f t="shared" si="0"/>
        <v>1332414.6660000011</v>
      </c>
      <c r="H69" s="60">
        <f t="shared" si="1"/>
        <v>1332414.6660000011</v>
      </c>
      <c r="I69" s="66">
        <f t="shared" si="2"/>
        <v>7994487.9960000012</v>
      </c>
      <c r="J69" s="66">
        <f t="shared" si="3"/>
        <v>7994487.9960000012</v>
      </c>
    </row>
    <row r="70" spans="2:10" ht="15" customHeight="1">
      <c r="B70" s="82" t="s">
        <v>38</v>
      </c>
      <c r="C70" s="79" t="s">
        <v>145</v>
      </c>
      <c r="D70" s="81"/>
      <c r="E70" s="59">
        <v>2903084.16</v>
      </c>
      <c r="F70" s="59">
        <v>2903084.16</v>
      </c>
      <c r="G70" s="60">
        <f t="shared" si="0"/>
        <v>580616.83199999994</v>
      </c>
      <c r="H70" s="60">
        <f t="shared" si="1"/>
        <v>580616.83199999994</v>
      </c>
      <c r="I70" s="66">
        <f t="shared" si="2"/>
        <v>3483700.9920000001</v>
      </c>
      <c r="J70" s="66">
        <f t="shared" si="3"/>
        <v>3483700.9920000001</v>
      </c>
    </row>
    <row r="71" spans="2:10" ht="15" customHeight="1">
      <c r="B71" s="82"/>
      <c r="C71" s="79" t="s">
        <v>148</v>
      </c>
      <c r="D71" s="81"/>
      <c r="E71" s="59">
        <v>5686810.8300000001</v>
      </c>
      <c r="F71" s="59">
        <v>5686810.8300000001</v>
      </c>
      <c r="G71" s="60">
        <f t="shared" si="0"/>
        <v>1137362.1660000011</v>
      </c>
      <c r="H71" s="60">
        <f t="shared" si="1"/>
        <v>1137362.1660000011</v>
      </c>
      <c r="I71" s="66">
        <f t="shared" si="2"/>
        <v>6824172.9960000012</v>
      </c>
      <c r="J71" s="66">
        <f t="shared" si="3"/>
        <v>6824172.9960000012</v>
      </c>
    </row>
    <row r="72" spans="2:10" ht="32.25" customHeight="1">
      <c r="B72" s="55" t="s">
        <v>39</v>
      </c>
      <c r="C72" s="79" t="s">
        <v>150</v>
      </c>
      <c r="D72" s="81"/>
      <c r="E72" s="59">
        <v>3330000</v>
      </c>
      <c r="F72" s="59">
        <v>3330000</v>
      </c>
      <c r="G72" s="60">
        <f t="shared" si="0"/>
        <v>666000</v>
      </c>
      <c r="H72" s="60">
        <f t="shared" si="1"/>
        <v>666000</v>
      </c>
      <c r="I72" s="66">
        <f t="shared" si="2"/>
        <v>3996000</v>
      </c>
      <c r="J72" s="66">
        <f t="shared" si="3"/>
        <v>3996000</v>
      </c>
    </row>
    <row r="73" spans="2:10" ht="18" customHeight="1">
      <c r="B73" s="92" t="s">
        <v>40</v>
      </c>
      <c r="C73" s="79" t="s">
        <v>145</v>
      </c>
      <c r="D73" s="81"/>
      <c r="E73" s="59">
        <v>6247043.3300000001</v>
      </c>
      <c r="F73" s="59">
        <v>6247043.3300000001</v>
      </c>
      <c r="G73" s="60">
        <f t="shared" si="0"/>
        <v>1249408.6660000011</v>
      </c>
      <c r="H73" s="60">
        <f t="shared" si="1"/>
        <v>1249408.6660000011</v>
      </c>
      <c r="I73" s="66">
        <f t="shared" si="2"/>
        <v>7496451.9960000012</v>
      </c>
      <c r="J73" s="66">
        <f t="shared" si="3"/>
        <v>7496451.9960000012</v>
      </c>
    </row>
    <row r="74" spans="2:10" ht="18" customHeight="1">
      <c r="B74" s="92"/>
      <c r="C74" s="79" t="s">
        <v>148</v>
      </c>
      <c r="D74" s="81"/>
      <c r="E74" s="59">
        <v>7760431.6699999999</v>
      </c>
      <c r="F74" s="59">
        <v>7760431.6699999999</v>
      </c>
      <c r="G74" s="60">
        <f t="shared" si="0"/>
        <v>1552086.3339999989</v>
      </c>
      <c r="H74" s="60">
        <f t="shared" si="1"/>
        <v>1552086.3339999989</v>
      </c>
      <c r="I74" s="66">
        <f t="shared" si="2"/>
        <v>9312518.0039999988</v>
      </c>
      <c r="J74" s="66">
        <f t="shared" si="3"/>
        <v>9312518.0039999988</v>
      </c>
    </row>
    <row r="75" spans="2:10" ht="18.75" customHeight="1">
      <c r="B75" s="86" t="s">
        <v>41</v>
      </c>
      <c r="C75" s="79" t="s">
        <v>145</v>
      </c>
      <c r="D75" s="81"/>
      <c r="E75" s="59">
        <v>6666665.8300000001</v>
      </c>
      <c r="F75" s="59">
        <v>6666665.8300000001</v>
      </c>
      <c r="G75" s="60">
        <f t="shared" si="0"/>
        <v>1333333.1660000011</v>
      </c>
      <c r="H75" s="60">
        <f t="shared" si="1"/>
        <v>1333333.1660000011</v>
      </c>
      <c r="I75" s="66">
        <f t="shared" si="2"/>
        <v>7999998.9960000012</v>
      </c>
      <c r="J75" s="66">
        <f t="shared" si="3"/>
        <v>7999998.9960000012</v>
      </c>
    </row>
    <row r="76" spans="2:10" ht="15" customHeight="1">
      <c r="B76" s="87"/>
      <c r="C76" s="79" t="s">
        <v>148</v>
      </c>
      <c r="D76" s="81"/>
      <c r="E76" s="59">
        <v>7107023.3300000001</v>
      </c>
      <c r="F76" s="59">
        <v>7107023.3300000001</v>
      </c>
      <c r="G76" s="60">
        <f t="shared" si="0"/>
        <v>1421404.6660000011</v>
      </c>
      <c r="H76" s="60">
        <f t="shared" si="1"/>
        <v>1421404.6660000011</v>
      </c>
      <c r="I76" s="66">
        <f t="shared" si="2"/>
        <v>8528427.9960000012</v>
      </c>
      <c r="J76" s="66">
        <f t="shared" si="3"/>
        <v>8528427.9960000012</v>
      </c>
    </row>
    <row r="77" spans="2:10" ht="15" customHeight="1">
      <c r="B77" s="85" t="s">
        <v>42</v>
      </c>
      <c r="C77" s="79" t="s">
        <v>146</v>
      </c>
      <c r="D77" s="81"/>
      <c r="E77" s="59">
        <v>4963665.83</v>
      </c>
      <c r="F77" s="59">
        <v>4963665.83</v>
      </c>
      <c r="G77" s="60">
        <f t="shared" si="0"/>
        <v>992733.1660000002</v>
      </c>
      <c r="H77" s="60">
        <f t="shared" si="1"/>
        <v>992733.1660000002</v>
      </c>
      <c r="I77" s="66">
        <f t="shared" si="2"/>
        <v>5956398.9960000003</v>
      </c>
      <c r="J77" s="66">
        <f t="shared" si="3"/>
        <v>5956398.9960000003</v>
      </c>
    </row>
    <row r="78" spans="2:10" ht="18.75" customHeight="1">
      <c r="B78" s="87"/>
      <c r="C78" s="79" t="s">
        <v>148</v>
      </c>
      <c r="D78" s="81"/>
      <c r="E78" s="59">
        <v>9488786.6699999999</v>
      </c>
      <c r="F78" s="59">
        <v>9488786.6699999999</v>
      </c>
      <c r="G78" s="60">
        <f t="shared" si="0"/>
        <v>1897757.3339999989</v>
      </c>
      <c r="H78" s="60">
        <f t="shared" si="1"/>
        <v>1897757.3339999989</v>
      </c>
      <c r="I78" s="66">
        <f t="shared" si="2"/>
        <v>11386544.003999999</v>
      </c>
      <c r="J78" s="66">
        <f t="shared" si="3"/>
        <v>11386544.003999999</v>
      </c>
    </row>
    <row r="79" spans="2:10" ht="15" customHeight="1">
      <c r="B79" s="85" t="s">
        <v>43</v>
      </c>
      <c r="C79" s="79" t="s">
        <v>146</v>
      </c>
      <c r="D79" s="81"/>
      <c r="E79" s="59">
        <v>11618681.67</v>
      </c>
      <c r="F79" s="59">
        <v>11618681.67</v>
      </c>
      <c r="G79" s="60">
        <f t="shared" si="0"/>
        <v>2323736.3339999989</v>
      </c>
      <c r="H79" s="60">
        <f t="shared" si="1"/>
        <v>2323736.3339999989</v>
      </c>
      <c r="I79" s="66">
        <f t="shared" si="2"/>
        <v>13942418.003999999</v>
      </c>
      <c r="J79" s="66">
        <f t="shared" si="3"/>
        <v>13942418.003999999</v>
      </c>
    </row>
    <row r="80" spans="2:10" ht="15" customHeight="1">
      <c r="B80" s="86"/>
      <c r="C80" s="79" t="s">
        <v>147</v>
      </c>
      <c r="D80" s="81"/>
      <c r="E80" s="59">
        <v>15067448.33</v>
      </c>
      <c r="F80" s="59">
        <v>15067448.33</v>
      </c>
      <c r="G80" s="60">
        <f t="shared" si="0"/>
        <v>3013489.6659999993</v>
      </c>
      <c r="H80" s="60">
        <f t="shared" si="1"/>
        <v>3013489.6659999993</v>
      </c>
      <c r="I80" s="66">
        <f t="shared" si="2"/>
        <v>18080937.995999999</v>
      </c>
      <c r="J80" s="66">
        <f t="shared" si="3"/>
        <v>18080937.995999999</v>
      </c>
    </row>
    <row r="81" spans="2:10" ht="15" customHeight="1">
      <c r="B81" s="86"/>
      <c r="C81" s="79" t="s">
        <v>148</v>
      </c>
      <c r="D81" s="81"/>
      <c r="E81" s="59">
        <v>20277635</v>
      </c>
      <c r="F81" s="59">
        <v>20277635</v>
      </c>
      <c r="G81" s="60">
        <f t="shared" si="0"/>
        <v>4055527</v>
      </c>
      <c r="H81" s="60">
        <f t="shared" si="1"/>
        <v>4055527</v>
      </c>
      <c r="I81" s="66">
        <f t="shared" si="2"/>
        <v>24333162</v>
      </c>
      <c r="J81" s="66">
        <f t="shared" si="3"/>
        <v>24333162</v>
      </c>
    </row>
    <row r="82" spans="2:10" ht="32.25" customHeight="1">
      <c r="B82" s="50" t="s">
        <v>44</v>
      </c>
      <c r="C82" s="79" t="s">
        <v>145</v>
      </c>
      <c r="D82" s="81"/>
      <c r="E82" s="59">
        <v>1001099.16</v>
      </c>
      <c r="F82" s="59">
        <v>1001099.16</v>
      </c>
      <c r="G82" s="60">
        <f t="shared" si="0"/>
        <v>200219.83200000005</v>
      </c>
      <c r="H82" s="60">
        <f t="shared" si="1"/>
        <v>200219.83200000005</v>
      </c>
      <c r="I82" s="66">
        <f t="shared" si="2"/>
        <v>1201318.9920000001</v>
      </c>
      <c r="J82" s="66">
        <f t="shared" si="3"/>
        <v>1201318.9920000001</v>
      </c>
    </row>
    <row r="83" spans="2:10" ht="15" customHeight="1">
      <c r="B83" s="85" t="s">
        <v>45</v>
      </c>
      <c r="C83" s="79" t="s">
        <v>145</v>
      </c>
      <c r="D83" s="81"/>
      <c r="E83" s="59">
        <v>9999360</v>
      </c>
      <c r="F83" s="59">
        <v>9999360</v>
      </c>
      <c r="G83" s="60">
        <f t="shared" si="0"/>
        <v>1999872</v>
      </c>
      <c r="H83" s="60">
        <f t="shared" si="1"/>
        <v>1999872</v>
      </c>
      <c r="I83" s="66">
        <f t="shared" si="2"/>
        <v>11999232</v>
      </c>
      <c r="J83" s="66">
        <f t="shared" si="3"/>
        <v>11999232</v>
      </c>
    </row>
    <row r="84" spans="2:10" ht="15" customHeight="1">
      <c r="B84" s="86"/>
      <c r="C84" s="79" t="s">
        <v>149</v>
      </c>
      <c r="D84" s="81"/>
      <c r="E84" s="59">
        <v>9874513.3300000001</v>
      </c>
      <c r="F84" s="59">
        <v>9874513.3300000001</v>
      </c>
      <c r="G84" s="60">
        <f t="shared" si="0"/>
        <v>1974902.6660000011</v>
      </c>
      <c r="H84" s="60">
        <f t="shared" si="1"/>
        <v>1974902.6660000011</v>
      </c>
      <c r="I84" s="66">
        <f t="shared" si="2"/>
        <v>11849415.996000001</v>
      </c>
      <c r="J84" s="66">
        <f t="shared" si="3"/>
        <v>11849415.996000001</v>
      </c>
    </row>
    <row r="85" spans="2:10" ht="15" customHeight="1">
      <c r="B85" s="86"/>
      <c r="C85" s="79" t="s">
        <v>151</v>
      </c>
      <c r="D85" s="81"/>
      <c r="E85" s="59">
        <v>9080310</v>
      </c>
      <c r="F85" s="59">
        <v>9080310</v>
      </c>
      <c r="G85" s="60">
        <f t="shared" si="0"/>
        <v>1816062</v>
      </c>
      <c r="H85" s="60">
        <f t="shared" si="1"/>
        <v>1816062</v>
      </c>
      <c r="I85" s="66">
        <f t="shared" si="2"/>
        <v>10896372</v>
      </c>
      <c r="J85" s="66">
        <f t="shared" si="3"/>
        <v>10896372</v>
      </c>
    </row>
    <row r="86" spans="2:10" ht="15" customHeight="1">
      <c r="B86" s="86"/>
      <c r="C86" s="79" t="s">
        <v>147</v>
      </c>
      <c r="D86" s="81"/>
      <c r="E86" s="59">
        <v>12200188.33</v>
      </c>
      <c r="F86" s="59">
        <v>12200188.33</v>
      </c>
      <c r="G86" s="60">
        <f t="shared" si="0"/>
        <v>2440037.6660000011</v>
      </c>
      <c r="H86" s="60">
        <f t="shared" si="1"/>
        <v>2440037.6660000011</v>
      </c>
      <c r="I86" s="66">
        <f t="shared" si="2"/>
        <v>14640225.996000001</v>
      </c>
      <c r="J86" s="66">
        <f t="shared" si="3"/>
        <v>14640225.996000001</v>
      </c>
    </row>
    <row r="87" spans="2:10" ht="15" customHeight="1">
      <c r="B87" s="87"/>
      <c r="C87" s="79" t="s">
        <v>148</v>
      </c>
      <c r="D87" s="81"/>
      <c r="E87" s="59">
        <v>11768140.83</v>
      </c>
      <c r="F87" s="59">
        <v>11768140.83</v>
      </c>
      <c r="G87" s="60">
        <f t="shared" si="0"/>
        <v>2353628.1660000011</v>
      </c>
      <c r="H87" s="60">
        <f t="shared" si="1"/>
        <v>2353628.1660000011</v>
      </c>
      <c r="I87" s="66">
        <f t="shared" si="2"/>
        <v>14121768.996000001</v>
      </c>
      <c r="J87" s="66">
        <f t="shared" si="3"/>
        <v>14121768.996000001</v>
      </c>
    </row>
    <row r="88" spans="2:10" ht="15" customHeight="1">
      <c r="B88" s="85" t="s">
        <v>46</v>
      </c>
      <c r="C88" s="79" t="s">
        <v>149</v>
      </c>
      <c r="D88" s="81"/>
      <c r="E88" s="59">
        <v>10772344.17</v>
      </c>
      <c r="F88" s="59">
        <v>10772344.17</v>
      </c>
      <c r="G88" s="60">
        <f t="shared" si="0"/>
        <v>2154468.8339999989</v>
      </c>
      <c r="H88" s="60">
        <f t="shared" si="1"/>
        <v>2154468.8339999989</v>
      </c>
      <c r="I88" s="66">
        <f t="shared" si="2"/>
        <v>12926813.003999999</v>
      </c>
      <c r="J88" s="66">
        <f t="shared" si="3"/>
        <v>12926813.003999999</v>
      </c>
    </row>
    <row r="89" spans="2:10" ht="15" customHeight="1">
      <c r="B89" s="86"/>
      <c r="C89" s="79" t="s">
        <v>151</v>
      </c>
      <c r="D89" s="81"/>
      <c r="E89" s="59">
        <v>9996790</v>
      </c>
      <c r="F89" s="59">
        <v>9996790</v>
      </c>
      <c r="G89" s="60">
        <f t="shared" si="0"/>
        <v>1999358</v>
      </c>
      <c r="H89" s="60">
        <f t="shared" si="1"/>
        <v>1999358</v>
      </c>
      <c r="I89" s="66">
        <f t="shared" si="2"/>
        <v>11996148</v>
      </c>
      <c r="J89" s="66">
        <f t="shared" si="3"/>
        <v>11996148</v>
      </c>
    </row>
    <row r="90" spans="2:10" ht="15" customHeight="1">
      <c r="B90" s="86"/>
      <c r="C90" s="79" t="s">
        <v>147</v>
      </c>
      <c r="D90" s="81"/>
      <c r="E90" s="59">
        <v>14059980</v>
      </c>
      <c r="F90" s="59">
        <v>14059980</v>
      </c>
      <c r="G90" s="60">
        <f t="shared" si="0"/>
        <v>2811996</v>
      </c>
      <c r="H90" s="60">
        <f t="shared" si="1"/>
        <v>2811996</v>
      </c>
      <c r="I90" s="66">
        <f t="shared" si="2"/>
        <v>16871976</v>
      </c>
      <c r="J90" s="66">
        <f t="shared" si="3"/>
        <v>16871976</v>
      </c>
    </row>
    <row r="91" spans="2:10" ht="15" customHeight="1">
      <c r="B91" s="86"/>
      <c r="C91" s="79" t="s">
        <v>148</v>
      </c>
      <c r="D91" s="81"/>
      <c r="E91" s="59">
        <v>12589288.33</v>
      </c>
      <c r="F91" s="59">
        <v>12589288.33</v>
      </c>
      <c r="G91" s="60">
        <f t="shared" si="0"/>
        <v>2517857.6660000011</v>
      </c>
      <c r="H91" s="60">
        <f t="shared" si="1"/>
        <v>2517857.6660000011</v>
      </c>
      <c r="I91" s="66">
        <f t="shared" si="2"/>
        <v>15107145.996000001</v>
      </c>
      <c r="J91" s="66">
        <f t="shared" si="3"/>
        <v>15107145.996000001</v>
      </c>
    </row>
    <row r="92" spans="2:10" ht="15" customHeight="1">
      <c r="B92" s="87"/>
      <c r="C92" s="79" t="s">
        <v>150</v>
      </c>
      <c r="D92" s="81"/>
      <c r="E92" s="59">
        <v>14996100</v>
      </c>
      <c r="F92" s="59">
        <v>14996100</v>
      </c>
      <c r="G92" s="60">
        <f t="shared" si="0"/>
        <v>2999220</v>
      </c>
      <c r="H92" s="60">
        <f t="shared" si="1"/>
        <v>2999220</v>
      </c>
      <c r="I92" s="66">
        <f t="shared" si="2"/>
        <v>17995320</v>
      </c>
      <c r="J92" s="66">
        <f t="shared" si="3"/>
        <v>17995320</v>
      </c>
    </row>
    <row r="93" spans="2:10" ht="15" customHeight="1">
      <c r="B93" s="85" t="s">
        <v>47</v>
      </c>
      <c r="C93" s="79" t="s">
        <v>151</v>
      </c>
      <c r="D93" s="81"/>
      <c r="E93" s="59">
        <v>2330180</v>
      </c>
      <c r="F93" s="59">
        <v>2330180</v>
      </c>
      <c r="G93" s="60">
        <f t="shared" si="0"/>
        <v>466036</v>
      </c>
      <c r="H93" s="60">
        <f t="shared" si="1"/>
        <v>466036</v>
      </c>
      <c r="I93" s="66">
        <f t="shared" si="2"/>
        <v>2796216</v>
      </c>
      <c r="J93" s="66">
        <f t="shared" si="3"/>
        <v>2796216</v>
      </c>
    </row>
    <row r="94" spans="2:10" ht="15" customHeight="1">
      <c r="B94" s="86"/>
      <c r="C94" s="79" t="s">
        <v>147</v>
      </c>
      <c r="D94" s="81"/>
      <c r="E94" s="59">
        <v>3181210.83</v>
      </c>
      <c r="F94" s="59">
        <v>3181210.83</v>
      </c>
      <c r="G94" s="60">
        <f t="shared" si="0"/>
        <v>636242.1660000002</v>
      </c>
      <c r="H94" s="60">
        <f t="shared" si="1"/>
        <v>636242.1660000002</v>
      </c>
      <c r="I94" s="66">
        <f t="shared" si="2"/>
        <v>3817452.9960000003</v>
      </c>
      <c r="J94" s="66">
        <f t="shared" si="3"/>
        <v>3817452.9960000003</v>
      </c>
    </row>
    <row r="95" spans="2:10" ht="15" customHeight="1">
      <c r="B95" s="87"/>
      <c r="C95" s="79" t="s">
        <v>150</v>
      </c>
      <c r="D95" s="81"/>
      <c r="E95" s="59">
        <v>2081250</v>
      </c>
      <c r="F95" s="59">
        <v>2081250</v>
      </c>
      <c r="G95" s="60">
        <f t="shared" si="0"/>
        <v>416250</v>
      </c>
      <c r="H95" s="60">
        <f t="shared" si="1"/>
        <v>416250</v>
      </c>
      <c r="I95" s="66">
        <f t="shared" si="2"/>
        <v>2497500</v>
      </c>
      <c r="J95" s="66">
        <f t="shared" si="3"/>
        <v>2497500</v>
      </c>
    </row>
    <row r="96" spans="2:10" ht="38.25" customHeight="1">
      <c r="B96" s="69" t="s">
        <v>48</v>
      </c>
      <c r="C96" s="79" t="s">
        <v>145</v>
      </c>
      <c r="D96" s="81"/>
      <c r="E96" s="59">
        <v>2486430.83</v>
      </c>
      <c r="F96" s="59">
        <v>2486430.83</v>
      </c>
      <c r="G96" s="60">
        <f t="shared" si="0"/>
        <v>497286.1660000002</v>
      </c>
      <c r="H96" s="60">
        <f t="shared" si="1"/>
        <v>497286.1660000002</v>
      </c>
      <c r="I96" s="66">
        <f t="shared" si="2"/>
        <v>2983716.9960000003</v>
      </c>
      <c r="J96" s="66">
        <f t="shared" si="3"/>
        <v>2983716.9960000003</v>
      </c>
    </row>
    <row r="97" spans="2:10" ht="18.75" customHeight="1">
      <c r="B97" s="86" t="s">
        <v>49</v>
      </c>
      <c r="C97" s="79" t="s">
        <v>151</v>
      </c>
      <c r="D97" s="81"/>
      <c r="E97" s="59"/>
      <c r="F97" s="59">
        <v>12369639.16</v>
      </c>
      <c r="G97" s="60"/>
      <c r="H97" s="60">
        <f t="shared" si="1"/>
        <v>2473927.8320000023</v>
      </c>
      <c r="I97" s="66"/>
      <c r="J97" s="66">
        <f t="shared" si="3"/>
        <v>14843566.992000002</v>
      </c>
    </row>
    <row r="98" spans="2:10" ht="18.75" customHeight="1">
      <c r="B98" s="87"/>
      <c r="C98" s="79" t="s">
        <v>148</v>
      </c>
      <c r="D98" s="81"/>
      <c r="E98" s="59"/>
      <c r="F98" s="59">
        <v>9829016.6699999999</v>
      </c>
      <c r="G98" s="60"/>
      <c r="H98" s="60">
        <f t="shared" si="1"/>
        <v>1965803.3339999989</v>
      </c>
      <c r="I98" s="66"/>
      <c r="J98" s="66">
        <f t="shared" si="3"/>
        <v>11794820.003999999</v>
      </c>
    </row>
    <row r="99" spans="2:10" ht="33.75" customHeight="1">
      <c r="B99" s="50" t="s">
        <v>50</v>
      </c>
      <c r="C99" s="79" t="s">
        <v>116</v>
      </c>
      <c r="D99" s="81"/>
      <c r="E99" s="59" t="s">
        <v>116</v>
      </c>
      <c r="F99" s="59" t="s">
        <v>116</v>
      </c>
      <c r="G99" s="54" t="s">
        <v>116</v>
      </c>
      <c r="H99" s="54" t="s">
        <v>116</v>
      </c>
      <c r="I99" s="54" t="s">
        <v>116</v>
      </c>
      <c r="J99" s="54" t="s">
        <v>116</v>
      </c>
    </row>
    <row r="100" spans="2:10" ht="33.75" customHeight="1">
      <c r="B100" s="55" t="s">
        <v>51</v>
      </c>
      <c r="C100" s="79" t="s">
        <v>147</v>
      </c>
      <c r="D100" s="81"/>
      <c r="E100" s="59">
        <v>3338973.33</v>
      </c>
      <c r="F100" s="59">
        <v>3338973.33</v>
      </c>
      <c r="G100" s="60">
        <f t="shared" ref="G100" si="4">SUM(I100-E100)</f>
        <v>667794.6660000002</v>
      </c>
      <c r="H100" s="60">
        <f t="shared" ref="H100" si="5">SUM(J100-F100)</f>
        <v>667794.6660000002</v>
      </c>
      <c r="I100" s="66">
        <f t="shared" ref="I100" si="6">E100*12/10</f>
        <v>4006767.9960000003</v>
      </c>
      <c r="J100" s="66">
        <f t="shared" ref="J100" si="7">F100*12/10</f>
        <v>4006767.9960000003</v>
      </c>
    </row>
    <row r="101" spans="2:10" ht="24.75" customHeight="1">
      <c r="B101" s="79" t="s">
        <v>52</v>
      </c>
      <c r="C101" s="192"/>
      <c r="D101" s="193"/>
      <c r="E101" s="79" t="s">
        <v>154</v>
      </c>
      <c r="F101" s="80"/>
      <c r="G101" s="80"/>
      <c r="H101" s="80"/>
      <c r="I101" s="80"/>
      <c r="J101" s="81"/>
    </row>
    <row r="102" spans="2:10" ht="12" customHeight="1">
      <c r="B102" s="82"/>
      <c r="C102" s="83"/>
      <c r="D102" s="83"/>
      <c r="E102" s="83"/>
      <c r="F102" s="83"/>
      <c r="G102" s="83"/>
      <c r="H102" s="83"/>
      <c r="I102" s="83"/>
      <c r="J102" s="84"/>
    </row>
    <row r="103" spans="2:10" ht="12" customHeight="1">
      <c r="B103" s="88"/>
      <c r="C103" s="89"/>
      <c r="D103" s="89"/>
      <c r="E103" s="89"/>
      <c r="F103" s="89"/>
      <c r="G103" s="89"/>
      <c r="H103" s="89"/>
      <c r="I103" s="89"/>
      <c r="J103" s="90"/>
    </row>
    <row r="104" spans="2:10" ht="12" customHeight="1">
      <c r="B104" s="74" t="s">
        <v>53</v>
      </c>
      <c r="C104" s="75"/>
      <c r="D104" s="75"/>
      <c r="E104" s="75"/>
      <c r="F104" s="75"/>
      <c r="G104" s="75"/>
      <c r="H104" s="75"/>
      <c r="I104" s="75"/>
      <c r="J104" s="76"/>
    </row>
    <row r="105" spans="2:10" ht="12" customHeight="1">
      <c r="B105" s="110" t="s">
        <v>56</v>
      </c>
      <c r="C105" s="194" t="s">
        <v>55</v>
      </c>
      <c r="D105" s="74" t="s">
        <v>54</v>
      </c>
      <c r="E105" s="75"/>
      <c r="F105" s="75"/>
      <c r="G105" s="75"/>
      <c r="H105" s="75"/>
      <c r="I105" s="75"/>
      <c r="J105" s="76"/>
    </row>
    <row r="106" spans="2:10" ht="104.25" customHeight="1">
      <c r="B106" s="110"/>
      <c r="C106" s="195"/>
      <c r="D106" s="30" t="s">
        <v>57</v>
      </c>
      <c r="E106" s="6" t="s">
        <v>58</v>
      </c>
      <c r="F106" s="23" t="s">
        <v>99</v>
      </c>
      <c r="G106" s="24" t="s">
        <v>60</v>
      </c>
      <c r="H106" s="5" t="s">
        <v>59</v>
      </c>
      <c r="I106" s="153" t="s">
        <v>61</v>
      </c>
      <c r="J106" s="196"/>
    </row>
    <row r="107" spans="2:10" ht="12" customHeight="1">
      <c r="B107" s="14"/>
      <c r="C107" s="12"/>
      <c r="D107" s="11"/>
      <c r="E107" s="11"/>
      <c r="F107" s="13"/>
      <c r="G107" s="22"/>
      <c r="H107" s="10"/>
      <c r="I107" s="197"/>
      <c r="J107" s="198"/>
    </row>
    <row r="108" spans="2:10" ht="12" customHeight="1">
      <c r="B108" s="93" t="s">
        <v>108</v>
      </c>
      <c r="C108" s="94"/>
      <c r="D108" s="94"/>
      <c r="E108" s="94"/>
      <c r="F108" s="94"/>
      <c r="G108" s="94"/>
      <c r="H108" s="94"/>
      <c r="I108" s="94"/>
      <c r="J108" s="95"/>
    </row>
    <row r="109" spans="2:10" ht="12" customHeight="1">
      <c r="B109" s="165" t="s">
        <v>52</v>
      </c>
      <c r="C109" s="167"/>
      <c r="D109" s="153" t="s">
        <v>155</v>
      </c>
      <c r="E109" s="154"/>
      <c r="F109" s="154"/>
      <c r="G109" s="154"/>
      <c r="H109" s="154"/>
      <c r="I109" s="154"/>
      <c r="J109" s="155"/>
    </row>
    <row r="110" spans="2:10" ht="12" customHeight="1">
      <c r="B110" s="135"/>
      <c r="C110" s="137"/>
      <c r="D110" s="74"/>
      <c r="E110" s="75"/>
      <c r="F110" s="75"/>
      <c r="G110" s="75"/>
      <c r="H110" s="75"/>
      <c r="I110" s="75"/>
      <c r="J110" s="76"/>
    </row>
    <row r="111" spans="2:10" ht="12" customHeight="1">
      <c r="B111" s="162"/>
      <c r="C111" s="163"/>
      <c r="D111" s="163"/>
      <c r="E111" s="163"/>
      <c r="F111" s="163"/>
      <c r="G111" s="163"/>
      <c r="H111" s="163"/>
      <c r="I111" s="163"/>
      <c r="J111" s="164"/>
    </row>
    <row r="112" spans="2:10" ht="12" customHeight="1">
      <c r="B112" s="170" t="s">
        <v>109</v>
      </c>
      <c r="C112" s="170"/>
      <c r="D112" s="170"/>
      <c r="E112" s="170"/>
      <c r="F112" s="78" t="s">
        <v>117</v>
      </c>
      <c r="G112" s="78"/>
      <c r="H112" s="78"/>
      <c r="I112" s="78"/>
      <c r="J112" s="78"/>
    </row>
    <row r="113" spans="2:10" ht="12" customHeight="1">
      <c r="B113" s="170" t="s">
        <v>110</v>
      </c>
      <c r="C113" s="170"/>
      <c r="D113" s="170"/>
      <c r="E113" s="170"/>
      <c r="F113" s="174" t="s">
        <v>111</v>
      </c>
      <c r="G113" s="174"/>
      <c r="H113" s="174"/>
      <c r="I113" s="174"/>
      <c r="J113" s="32" t="s">
        <v>112</v>
      </c>
    </row>
    <row r="114" spans="2:10" ht="12" customHeight="1">
      <c r="B114" s="170"/>
      <c r="C114" s="170"/>
      <c r="D114" s="170"/>
      <c r="E114" s="170"/>
      <c r="F114" s="78" t="s">
        <v>196</v>
      </c>
      <c r="G114" s="78"/>
      <c r="H114" s="78"/>
      <c r="I114" s="78"/>
      <c r="J114" s="57" t="s">
        <v>156</v>
      </c>
    </row>
    <row r="115" spans="2:10" ht="23.25" customHeight="1">
      <c r="B115" s="170" t="s">
        <v>113</v>
      </c>
      <c r="C115" s="170"/>
      <c r="D115" s="170"/>
      <c r="E115" s="170"/>
      <c r="F115" s="78" t="s">
        <v>157</v>
      </c>
      <c r="G115" s="78"/>
      <c r="H115" s="78"/>
      <c r="I115" s="78"/>
      <c r="J115" s="78"/>
    </row>
    <row r="116" spans="2:10" ht="23.25" customHeight="1">
      <c r="B116" s="170" t="s">
        <v>114</v>
      </c>
      <c r="C116" s="170"/>
      <c r="D116" s="170"/>
      <c r="E116" s="170"/>
      <c r="F116" s="78" t="s">
        <v>158</v>
      </c>
      <c r="G116" s="78"/>
      <c r="H116" s="78"/>
      <c r="I116" s="78"/>
      <c r="J116" s="78"/>
    </row>
    <row r="117" spans="2:10" ht="13.5" customHeight="1">
      <c r="B117" s="170" t="s">
        <v>115</v>
      </c>
      <c r="C117" s="170"/>
      <c r="D117" s="170"/>
      <c r="E117" s="170"/>
      <c r="F117" s="78" t="s">
        <v>158</v>
      </c>
      <c r="G117" s="78"/>
      <c r="H117" s="78"/>
      <c r="I117" s="78"/>
      <c r="J117" s="78"/>
    </row>
    <row r="118" spans="2:10" ht="12.75" customHeight="1">
      <c r="B118" s="45"/>
      <c r="C118" s="46"/>
      <c r="D118" s="40"/>
      <c r="E118" s="40"/>
      <c r="F118" s="40"/>
      <c r="G118" s="40"/>
      <c r="H118" s="40"/>
      <c r="I118" s="40"/>
      <c r="J118" s="41"/>
    </row>
    <row r="119" spans="2:10" ht="14.25" customHeight="1">
      <c r="B119" s="119" t="s">
        <v>2</v>
      </c>
      <c r="C119" s="119" t="s">
        <v>62</v>
      </c>
      <c r="D119" s="74" t="s">
        <v>63</v>
      </c>
      <c r="E119" s="75"/>
      <c r="F119" s="75"/>
      <c r="G119" s="75"/>
      <c r="H119" s="75"/>
      <c r="I119" s="75"/>
      <c r="J119" s="76"/>
    </row>
    <row r="120" spans="2:10" ht="14.25" customHeight="1">
      <c r="B120" s="120"/>
      <c r="C120" s="120"/>
      <c r="D120" s="115" t="s">
        <v>64</v>
      </c>
      <c r="E120" s="201"/>
      <c r="F120" s="123" t="s">
        <v>65</v>
      </c>
      <c r="G120" s="123" t="s">
        <v>66</v>
      </c>
      <c r="H120" s="123" t="s">
        <v>67</v>
      </c>
      <c r="I120" s="79" t="s">
        <v>68</v>
      </c>
      <c r="J120" s="81"/>
    </row>
    <row r="121" spans="2:10" ht="14.25" customHeight="1">
      <c r="B121" s="120"/>
      <c r="C121" s="120"/>
      <c r="D121" s="202"/>
      <c r="E121" s="203"/>
      <c r="F121" s="124"/>
      <c r="G121" s="124"/>
      <c r="H121" s="124"/>
      <c r="I121" s="74" t="s">
        <v>27</v>
      </c>
      <c r="J121" s="76"/>
    </row>
    <row r="122" spans="2:10" ht="17.25" customHeight="1">
      <c r="B122" s="125"/>
      <c r="C122" s="125"/>
      <c r="D122" s="204"/>
      <c r="E122" s="193"/>
      <c r="F122" s="176"/>
      <c r="G122" s="176"/>
      <c r="H122" s="176"/>
      <c r="I122" s="11" t="s">
        <v>107</v>
      </c>
      <c r="J122" s="11" t="s">
        <v>30</v>
      </c>
    </row>
    <row r="123" spans="2:10" ht="12" customHeight="1">
      <c r="B123" s="43" t="s">
        <v>69</v>
      </c>
      <c r="C123" s="170" t="s">
        <v>159</v>
      </c>
      <c r="D123" s="179" t="s">
        <v>160</v>
      </c>
      <c r="E123" s="180"/>
      <c r="F123" s="174" t="s">
        <v>158</v>
      </c>
      <c r="G123" s="174" t="s">
        <v>103</v>
      </c>
      <c r="H123" s="199"/>
      <c r="I123" s="77" t="s">
        <v>105</v>
      </c>
      <c r="J123" s="78"/>
    </row>
    <row r="124" spans="2:10" ht="12" customHeight="1">
      <c r="B124" s="13">
        <v>2</v>
      </c>
      <c r="C124" s="189"/>
      <c r="D124" s="181"/>
      <c r="E124" s="182"/>
      <c r="F124" s="174"/>
      <c r="G124" s="174"/>
      <c r="H124" s="177"/>
      <c r="I124" s="56">
        <v>8999417</v>
      </c>
      <c r="J124" s="63">
        <f>SUM(I124)</f>
        <v>8999417</v>
      </c>
    </row>
    <row r="125" spans="2:10" ht="12" customHeight="1">
      <c r="B125" s="13">
        <v>5</v>
      </c>
      <c r="C125" s="189"/>
      <c r="D125" s="181"/>
      <c r="E125" s="182"/>
      <c r="F125" s="174"/>
      <c r="G125" s="174"/>
      <c r="H125" s="177"/>
      <c r="I125" s="56">
        <v>6999901</v>
      </c>
      <c r="J125" s="63">
        <f t="shared" ref="J125:J131" si="8">SUM(I125)</f>
        <v>6999901</v>
      </c>
    </row>
    <row r="126" spans="2:10" ht="12" customHeight="1">
      <c r="B126" s="13">
        <v>6</v>
      </c>
      <c r="C126" s="189"/>
      <c r="D126" s="181"/>
      <c r="E126" s="182"/>
      <c r="F126" s="174"/>
      <c r="G126" s="174"/>
      <c r="H126" s="177"/>
      <c r="I126" s="56">
        <v>2288256</v>
      </c>
      <c r="J126" s="63">
        <f t="shared" si="8"/>
        <v>2288256</v>
      </c>
    </row>
    <row r="127" spans="2:10" ht="12" customHeight="1">
      <c r="B127" s="13">
        <v>8</v>
      </c>
      <c r="C127" s="189"/>
      <c r="D127" s="181"/>
      <c r="E127" s="182"/>
      <c r="F127" s="174"/>
      <c r="G127" s="174"/>
      <c r="H127" s="177"/>
      <c r="I127" s="56">
        <v>3483700</v>
      </c>
      <c r="J127" s="63">
        <f t="shared" si="8"/>
        <v>3483700</v>
      </c>
    </row>
    <row r="128" spans="2:10" ht="12" customHeight="1">
      <c r="B128" s="13">
        <v>10</v>
      </c>
      <c r="C128" s="189"/>
      <c r="D128" s="181"/>
      <c r="E128" s="182"/>
      <c r="F128" s="174"/>
      <c r="G128" s="174"/>
      <c r="H128" s="177"/>
      <c r="I128" s="56">
        <v>7496452</v>
      </c>
      <c r="J128" s="63">
        <f t="shared" si="8"/>
        <v>7496452</v>
      </c>
    </row>
    <row r="129" spans="2:10" ht="12" customHeight="1">
      <c r="B129" s="13">
        <v>11</v>
      </c>
      <c r="C129" s="189"/>
      <c r="D129" s="181"/>
      <c r="E129" s="182"/>
      <c r="F129" s="174"/>
      <c r="G129" s="174"/>
      <c r="H129" s="177"/>
      <c r="I129" s="56">
        <v>7999999</v>
      </c>
      <c r="J129" s="63">
        <f t="shared" si="8"/>
        <v>7999999</v>
      </c>
    </row>
    <row r="130" spans="2:10" ht="12" customHeight="1">
      <c r="B130" s="13">
        <v>14</v>
      </c>
      <c r="C130" s="189"/>
      <c r="D130" s="181"/>
      <c r="E130" s="182"/>
      <c r="F130" s="174"/>
      <c r="G130" s="174"/>
      <c r="H130" s="177"/>
      <c r="I130" s="56">
        <v>1201319</v>
      </c>
      <c r="J130" s="63">
        <f t="shared" si="8"/>
        <v>1201319</v>
      </c>
    </row>
    <row r="131" spans="2:10" ht="12" customHeight="1">
      <c r="B131" s="13">
        <v>18</v>
      </c>
      <c r="C131" s="190"/>
      <c r="D131" s="181"/>
      <c r="E131" s="182"/>
      <c r="F131" s="174"/>
      <c r="G131" s="174"/>
      <c r="H131" s="177"/>
      <c r="I131" s="56">
        <v>2983717</v>
      </c>
      <c r="J131" s="63">
        <f t="shared" si="8"/>
        <v>2983717</v>
      </c>
    </row>
    <row r="132" spans="2:10" ht="12" customHeight="1">
      <c r="B132" s="28" t="s">
        <v>70</v>
      </c>
      <c r="C132" s="174"/>
      <c r="D132" s="183"/>
      <c r="E132" s="184"/>
      <c r="F132" s="174"/>
      <c r="G132" s="174"/>
      <c r="H132" s="200"/>
      <c r="I132" s="44" t="s">
        <v>71</v>
      </c>
      <c r="J132" s="61">
        <f>SUM(J124:J131)</f>
        <v>41452761</v>
      </c>
    </row>
    <row r="133" spans="2:10" ht="13.5" customHeight="1">
      <c r="B133" s="64" t="s">
        <v>69</v>
      </c>
      <c r="C133" s="174" t="s">
        <v>162</v>
      </c>
      <c r="D133" s="179" t="s">
        <v>161</v>
      </c>
      <c r="E133" s="180"/>
      <c r="F133" s="171" t="s">
        <v>158</v>
      </c>
      <c r="G133" s="174" t="s">
        <v>103</v>
      </c>
      <c r="H133" s="78"/>
      <c r="I133" s="77" t="s">
        <v>105</v>
      </c>
      <c r="J133" s="78"/>
    </row>
    <row r="134" spans="2:10" ht="13.5" customHeight="1">
      <c r="B134" s="13">
        <v>1</v>
      </c>
      <c r="C134" s="190"/>
      <c r="D134" s="181"/>
      <c r="E134" s="182"/>
      <c r="F134" s="172"/>
      <c r="G134" s="174"/>
      <c r="H134" s="175"/>
      <c r="I134" s="56">
        <v>8941494</v>
      </c>
      <c r="J134" s="39">
        <f t="shared" ref="J134:J137" si="9">SUM(I134)</f>
        <v>8941494</v>
      </c>
    </row>
    <row r="135" spans="2:10" ht="13.5" customHeight="1">
      <c r="B135" s="13">
        <v>7</v>
      </c>
      <c r="C135" s="190"/>
      <c r="D135" s="181"/>
      <c r="E135" s="182"/>
      <c r="F135" s="172"/>
      <c r="G135" s="174"/>
      <c r="H135" s="175"/>
      <c r="I135" s="56">
        <v>4478256</v>
      </c>
      <c r="J135" s="63">
        <f t="shared" si="9"/>
        <v>4478256</v>
      </c>
    </row>
    <row r="136" spans="2:10" ht="13.5" customHeight="1">
      <c r="B136" s="13">
        <v>12</v>
      </c>
      <c r="C136" s="190"/>
      <c r="D136" s="181"/>
      <c r="E136" s="182"/>
      <c r="F136" s="172"/>
      <c r="G136" s="174"/>
      <c r="H136" s="175"/>
      <c r="I136" s="56">
        <v>5956399</v>
      </c>
      <c r="J136" s="63">
        <f t="shared" si="9"/>
        <v>5956399</v>
      </c>
    </row>
    <row r="137" spans="2:10" ht="13.5" customHeight="1">
      <c r="B137" s="13">
        <v>13</v>
      </c>
      <c r="C137" s="190"/>
      <c r="D137" s="181"/>
      <c r="E137" s="182"/>
      <c r="F137" s="172"/>
      <c r="G137" s="174"/>
      <c r="H137" s="175"/>
      <c r="I137" s="56">
        <v>13942418</v>
      </c>
      <c r="J137" s="63">
        <f t="shared" si="9"/>
        <v>13942418</v>
      </c>
    </row>
    <row r="138" spans="2:10" ht="13.5" customHeight="1">
      <c r="B138" s="28" t="s">
        <v>70</v>
      </c>
      <c r="C138" s="174"/>
      <c r="D138" s="181"/>
      <c r="E138" s="182"/>
      <c r="F138" s="173"/>
      <c r="G138" s="174"/>
      <c r="H138" s="78"/>
      <c r="I138" s="53" t="s">
        <v>71</v>
      </c>
      <c r="J138" s="48">
        <f>SUM(J134:J137)</f>
        <v>33318567</v>
      </c>
    </row>
    <row r="139" spans="2:10" ht="13.5" customHeight="1">
      <c r="B139" s="64" t="s">
        <v>69</v>
      </c>
      <c r="C139" s="169" t="s">
        <v>165</v>
      </c>
      <c r="D139" s="170" t="s">
        <v>164</v>
      </c>
      <c r="E139" s="170"/>
      <c r="F139" s="171" t="s">
        <v>158</v>
      </c>
      <c r="G139" s="174" t="s">
        <v>103</v>
      </c>
      <c r="H139" s="78"/>
      <c r="I139" s="77" t="s">
        <v>105</v>
      </c>
      <c r="J139" s="78"/>
    </row>
    <row r="140" spans="2:10" ht="12.75" customHeight="1">
      <c r="B140" s="13">
        <v>3</v>
      </c>
      <c r="C140" s="81"/>
      <c r="D140" s="170"/>
      <c r="E140" s="170"/>
      <c r="F140" s="172"/>
      <c r="G140" s="174"/>
      <c r="H140" s="175"/>
      <c r="I140" s="56">
        <v>7499160</v>
      </c>
      <c r="J140" s="39">
        <f t="shared" ref="J140:J143" si="10">SUM(I140)</f>
        <v>7499160</v>
      </c>
    </row>
    <row r="141" spans="2:10" ht="12.75" customHeight="1">
      <c r="B141" s="13">
        <v>4</v>
      </c>
      <c r="C141" s="81"/>
      <c r="D141" s="170"/>
      <c r="E141" s="170"/>
      <c r="F141" s="172"/>
      <c r="G141" s="174"/>
      <c r="H141" s="175"/>
      <c r="I141" s="56">
        <v>5994000</v>
      </c>
      <c r="J141" s="63">
        <f t="shared" si="10"/>
        <v>5994000</v>
      </c>
    </row>
    <row r="142" spans="2:10" ht="12.75" customHeight="1">
      <c r="B142" s="13">
        <v>9</v>
      </c>
      <c r="C142" s="81"/>
      <c r="D142" s="170"/>
      <c r="E142" s="170"/>
      <c r="F142" s="172"/>
      <c r="G142" s="174"/>
      <c r="H142" s="175"/>
      <c r="I142" s="56">
        <v>3996000</v>
      </c>
      <c r="J142" s="63">
        <f t="shared" si="10"/>
        <v>3996000</v>
      </c>
    </row>
    <row r="143" spans="2:10" ht="12.75" customHeight="1">
      <c r="B143" s="13">
        <v>17</v>
      </c>
      <c r="C143" s="81"/>
      <c r="D143" s="170"/>
      <c r="E143" s="170"/>
      <c r="F143" s="172"/>
      <c r="G143" s="174"/>
      <c r="H143" s="175"/>
      <c r="I143" s="56">
        <v>2497500</v>
      </c>
      <c r="J143" s="63">
        <f t="shared" si="10"/>
        <v>2497500</v>
      </c>
    </row>
    <row r="144" spans="2:10" ht="12.75" customHeight="1">
      <c r="B144" s="28" t="s">
        <v>70</v>
      </c>
      <c r="C144" s="169"/>
      <c r="D144" s="170"/>
      <c r="E144" s="170"/>
      <c r="F144" s="173"/>
      <c r="G144" s="174"/>
      <c r="H144" s="78"/>
      <c r="I144" s="44" t="s">
        <v>71</v>
      </c>
      <c r="J144" s="33">
        <f>SUM(J140:J143)</f>
        <v>19986660</v>
      </c>
    </row>
    <row r="145" spans="2:10" ht="12.75" customHeight="1">
      <c r="B145" s="64" t="s">
        <v>69</v>
      </c>
      <c r="C145" s="123" t="s">
        <v>163</v>
      </c>
      <c r="D145" s="179" t="s">
        <v>166</v>
      </c>
      <c r="E145" s="180"/>
      <c r="F145" s="171" t="s">
        <v>158</v>
      </c>
      <c r="G145" s="171" t="s">
        <v>103</v>
      </c>
      <c r="H145" s="77"/>
      <c r="I145" s="91" t="s">
        <v>105</v>
      </c>
      <c r="J145" s="78"/>
    </row>
    <row r="146" spans="2:10" ht="12.75" customHeight="1">
      <c r="B146" s="29">
        <v>15</v>
      </c>
      <c r="C146" s="124"/>
      <c r="D146" s="181"/>
      <c r="E146" s="182"/>
      <c r="F146" s="172"/>
      <c r="G146" s="172"/>
      <c r="H146" s="177"/>
      <c r="I146" s="56">
        <v>10896370</v>
      </c>
      <c r="J146" s="63">
        <f t="shared" ref="J146:J147" si="11">SUM(I146)</f>
        <v>10896370</v>
      </c>
    </row>
    <row r="147" spans="2:10" ht="12.75" customHeight="1">
      <c r="B147" s="72">
        <v>16</v>
      </c>
      <c r="C147" s="124"/>
      <c r="D147" s="181"/>
      <c r="E147" s="182"/>
      <c r="F147" s="172"/>
      <c r="G147" s="172"/>
      <c r="H147" s="177"/>
      <c r="I147" s="56">
        <v>11996147</v>
      </c>
      <c r="J147" s="63">
        <f t="shared" si="11"/>
        <v>11996147</v>
      </c>
    </row>
    <row r="148" spans="2:10" ht="12.75" customHeight="1">
      <c r="B148" s="28" t="s">
        <v>70</v>
      </c>
      <c r="C148" s="176"/>
      <c r="D148" s="183"/>
      <c r="E148" s="184"/>
      <c r="F148" s="173"/>
      <c r="G148" s="173"/>
      <c r="H148" s="178"/>
      <c r="I148" s="52" t="s">
        <v>71</v>
      </c>
      <c r="J148" s="61">
        <f>SUM(J146:J147)</f>
        <v>22892517</v>
      </c>
    </row>
    <row r="149" spans="2:10" ht="12.75" customHeight="1">
      <c r="B149" s="64" t="s">
        <v>69</v>
      </c>
      <c r="C149" s="123" t="s">
        <v>167</v>
      </c>
      <c r="D149" s="179" t="s">
        <v>168</v>
      </c>
      <c r="E149" s="180"/>
      <c r="F149" s="171" t="s">
        <v>158</v>
      </c>
      <c r="G149" s="171" t="s">
        <v>103</v>
      </c>
      <c r="H149" s="77"/>
      <c r="I149" s="78" t="s">
        <v>105</v>
      </c>
      <c r="J149" s="78"/>
    </row>
    <row r="150" spans="2:10" ht="12.75" customHeight="1">
      <c r="B150" s="60">
        <v>19</v>
      </c>
      <c r="C150" s="124"/>
      <c r="D150" s="181"/>
      <c r="E150" s="182"/>
      <c r="F150" s="172"/>
      <c r="G150" s="172"/>
      <c r="H150" s="185"/>
      <c r="I150" s="51"/>
      <c r="J150" s="73">
        <v>11794820</v>
      </c>
    </row>
    <row r="151" spans="2:10" ht="13.5" customHeight="1">
      <c r="B151" s="28" t="s">
        <v>70</v>
      </c>
      <c r="C151" s="176"/>
      <c r="D151" s="183"/>
      <c r="E151" s="184"/>
      <c r="F151" s="173"/>
      <c r="G151" s="173"/>
      <c r="H151" s="178"/>
      <c r="I151" s="42" t="s">
        <v>71</v>
      </c>
      <c r="J151" s="33">
        <f>SUM(J150:J150)</f>
        <v>11794820</v>
      </c>
    </row>
    <row r="152" spans="2:10" ht="12" customHeight="1">
      <c r="B152" s="207" t="s">
        <v>74</v>
      </c>
      <c r="C152" s="208"/>
      <c r="D152" s="208"/>
      <c r="E152" s="208"/>
      <c r="F152" s="208"/>
      <c r="G152" s="208"/>
      <c r="H152" s="209"/>
      <c r="I152" s="190"/>
      <c r="J152" s="2"/>
    </row>
    <row r="153" spans="2:10" ht="30.75" customHeight="1">
      <c r="B153" s="34" t="s">
        <v>100</v>
      </c>
      <c r="C153" s="34" t="s">
        <v>62</v>
      </c>
      <c r="D153" s="79" t="s">
        <v>75</v>
      </c>
      <c r="E153" s="80"/>
      <c r="F153" s="80"/>
      <c r="G153" s="169" t="s">
        <v>90</v>
      </c>
      <c r="H153" s="169"/>
      <c r="I153" s="34" t="s">
        <v>77</v>
      </c>
      <c r="J153" s="37" t="s">
        <v>76</v>
      </c>
    </row>
    <row r="154" spans="2:10" ht="38.25" customHeight="1">
      <c r="B154" s="59" t="s">
        <v>173</v>
      </c>
      <c r="C154" s="59" t="s">
        <v>159</v>
      </c>
      <c r="D154" s="79" t="s">
        <v>172</v>
      </c>
      <c r="E154" s="80"/>
      <c r="F154" s="81"/>
      <c r="G154" s="79" t="s">
        <v>170</v>
      </c>
      <c r="H154" s="81"/>
      <c r="I154" s="59" t="s">
        <v>169</v>
      </c>
      <c r="J154" s="59" t="s">
        <v>171</v>
      </c>
    </row>
    <row r="155" spans="2:10" ht="36" customHeight="1">
      <c r="B155" s="59" t="s">
        <v>178</v>
      </c>
      <c r="C155" s="59" t="s">
        <v>162</v>
      </c>
      <c r="D155" s="79" t="s">
        <v>177</v>
      </c>
      <c r="E155" s="80"/>
      <c r="F155" s="81"/>
      <c r="G155" s="79" t="s">
        <v>175</v>
      </c>
      <c r="H155" s="81"/>
      <c r="I155" s="59" t="s">
        <v>174</v>
      </c>
      <c r="J155" s="59" t="s">
        <v>176</v>
      </c>
    </row>
    <row r="156" spans="2:10" ht="36" customHeight="1">
      <c r="B156" s="59" t="s">
        <v>184</v>
      </c>
      <c r="C156" s="59" t="s">
        <v>182</v>
      </c>
      <c r="D156" s="79" t="s">
        <v>183</v>
      </c>
      <c r="E156" s="80"/>
      <c r="F156" s="81"/>
      <c r="G156" s="79" t="s">
        <v>180</v>
      </c>
      <c r="H156" s="81"/>
      <c r="I156" s="59" t="s">
        <v>179</v>
      </c>
      <c r="J156" s="59" t="s">
        <v>181</v>
      </c>
    </row>
    <row r="157" spans="2:10" ht="36" customHeight="1">
      <c r="B157" s="59" t="s">
        <v>190</v>
      </c>
      <c r="C157" s="59" t="s">
        <v>189</v>
      </c>
      <c r="D157" s="79" t="s">
        <v>188</v>
      </c>
      <c r="E157" s="80"/>
      <c r="F157" s="81"/>
      <c r="G157" s="79" t="s">
        <v>186</v>
      </c>
      <c r="H157" s="81"/>
      <c r="I157" s="59" t="s">
        <v>185</v>
      </c>
      <c r="J157" s="59" t="s">
        <v>187</v>
      </c>
    </row>
    <row r="158" spans="2:10" ht="36" customHeight="1">
      <c r="B158" s="49">
        <v>19</v>
      </c>
      <c r="C158" s="59" t="s">
        <v>167</v>
      </c>
      <c r="D158" s="79" t="s">
        <v>194</v>
      </c>
      <c r="E158" s="80"/>
      <c r="F158" s="81"/>
      <c r="G158" s="79" t="s">
        <v>192</v>
      </c>
      <c r="H158" s="81"/>
      <c r="I158" s="59" t="s">
        <v>191</v>
      </c>
      <c r="J158" s="59" t="s">
        <v>193</v>
      </c>
    </row>
    <row r="159" spans="2:10" ht="15" customHeight="1">
      <c r="B159" s="162"/>
      <c r="C159" s="163"/>
      <c r="D159" s="163"/>
      <c r="E159" s="163"/>
      <c r="F159" s="163"/>
      <c r="G159" s="163"/>
      <c r="H159" s="163"/>
      <c r="I159" s="163"/>
      <c r="J159" s="164"/>
    </row>
    <row r="160" spans="2:10" ht="33.75" customHeight="1">
      <c r="B160" s="74" t="s">
        <v>52</v>
      </c>
      <c r="C160" s="75"/>
      <c r="D160" s="76"/>
      <c r="E160" s="153" t="s">
        <v>195</v>
      </c>
      <c r="F160" s="154"/>
      <c r="G160" s="154"/>
      <c r="H160" s="154"/>
      <c r="I160" s="154"/>
      <c r="J160" s="155"/>
    </row>
    <row r="161" spans="2:10" ht="15" customHeight="1">
      <c r="B161" s="186" t="s">
        <v>20</v>
      </c>
      <c r="C161" s="187"/>
      <c r="D161" s="188"/>
      <c r="E161" s="186" t="s">
        <v>20</v>
      </c>
      <c r="F161" s="187"/>
      <c r="G161" s="187"/>
      <c r="H161" s="187"/>
      <c r="I161" s="187"/>
      <c r="J161" s="188"/>
    </row>
    <row r="162" spans="2:10" ht="15" customHeight="1">
      <c r="B162" s="88"/>
      <c r="C162" s="89"/>
      <c r="D162" s="89"/>
      <c r="E162" s="89"/>
      <c r="F162" s="89"/>
      <c r="G162" s="89"/>
      <c r="H162" s="89"/>
      <c r="I162" s="89"/>
      <c r="J162" s="90"/>
    </row>
    <row r="163" spans="2:10" ht="40.5" customHeight="1">
      <c r="B163" s="153" t="s">
        <v>78</v>
      </c>
      <c r="C163" s="154"/>
      <c r="D163" s="154"/>
      <c r="E163" s="79"/>
      <c r="F163" s="80"/>
      <c r="G163" s="80"/>
      <c r="H163" s="80"/>
      <c r="I163" s="80"/>
      <c r="J163" s="81"/>
    </row>
    <row r="164" spans="2:10" ht="13.5" customHeight="1">
      <c r="B164" s="156"/>
      <c r="C164" s="157"/>
      <c r="D164" s="157"/>
      <c r="E164" s="157"/>
      <c r="F164" s="157"/>
      <c r="G164" s="157"/>
      <c r="H164" s="157"/>
      <c r="I164" s="157"/>
      <c r="J164" s="158"/>
    </row>
    <row r="165" spans="2:10" ht="53.25" customHeight="1">
      <c r="B165" s="153" t="s">
        <v>79</v>
      </c>
      <c r="C165" s="154"/>
      <c r="D165" s="155"/>
      <c r="E165" s="79"/>
      <c r="F165" s="80"/>
      <c r="G165" s="80"/>
      <c r="H165" s="80"/>
      <c r="I165" s="80"/>
      <c r="J165" s="81"/>
    </row>
    <row r="166" spans="2:10" ht="15.75" customHeight="1">
      <c r="B166" s="156"/>
      <c r="C166" s="157"/>
      <c r="D166" s="157"/>
      <c r="E166" s="157"/>
      <c r="F166" s="157"/>
      <c r="G166" s="157"/>
      <c r="H166" s="157"/>
      <c r="I166" s="157"/>
      <c r="J166" s="158"/>
    </row>
    <row r="167" spans="2:10" ht="33.75" customHeight="1">
      <c r="B167" s="153" t="s">
        <v>80</v>
      </c>
      <c r="C167" s="154"/>
      <c r="D167" s="155"/>
      <c r="E167" s="79"/>
      <c r="F167" s="80"/>
      <c r="G167" s="80"/>
      <c r="H167" s="80"/>
      <c r="I167" s="80"/>
      <c r="J167" s="81"/>
    </row>
    <row r="168" spans="2:10" ht="13.5" customHeight="1">
      <c r="B168" s="159"/>
      <c r="C168" s="160"/>
      <c r="D168" s="160"/>
      <c r="E168" s="160"/>
      <c r="F168" s="160"/>
      <c r="G168" s="160"/>
      <c r="H168" s="160"/>
      <c r="I168" s="160"/>
      <c r="J168" s="161"/>
    </row>
    <row r="169" spans="2:10" ht="13.5" customHeight="1">
      <c r="B169" s="153" t="s">
        <v>81</v>
      </c>
      <c r="C169" s="154"/>
      <c r="D169" s="154"/>
      <c r="E169" s="154"/>
      <c r="F169" s="154"/>
      <c r="G169" s="154"/>
      <c r="H169" s="154"/>
      <c r="I169" s="154"/>
      <c r="J169" s="155"/>
    </row>
    <row r="170" spans="2:10" ht="13.5" customHeight="1">
      <c r="B170" s="162"/>
      <c r="C170" s="163"/>
      <c r="D170" s="163"/>
      <c r="E170" s="163"/>
      <c r="F170" s="163"/>
      <c r="G170" s="163"/>
      <c r="H170" s="163"/>
      <c r="I170" s="163"/>
      <c r="J170" s="164"/>
    </row>
    <row r="171" spans="2:10" ht="13.5" customHeight="1">
      <c r="B171" s="165" t="s">
        <v>82</v>
      </c>
      <c r="C171" s="166"/>
      <c r="D171" s="166"/>
      <c r="E171" s="166"/>
      <c r="F171" s="166"/>
      <c r="G171" s="166"/>
      <c r="H171" s="166"/>
      <c r="I171" s="166"/>
      <c r="J171" s="167"/>
    </row>
    <row r="172" spans="2:10" ht="13.5" customHeight="1">
      <c r="B172" s="74" t="s">
        <v>83</v>
      </c>
      <c r="C172" s="75"/>
      <c r="D172" s="76"/>
      <c r="E172" s="74" t="s">
        <v>85</v>
      </c>
      <c r="F172" s="75"/>
      <c r="G172" s="76"/>
      <c r="H172" s="74" t="s">
        <v>86</v>
      </c>
      <c r="I172" s="76"/>
      <c r="J172" s="2"/>
    </row>
    <row r="173" spans="2:10" ht="13.5" customHeight="1">
      <c r="B173" s="74" t="s">
        <v>84</v>
      </c>
      <c r="C173" s="75"/>
      <c r="D173" s="76"/>
      <c r="E173" s="74">
        <v>10596152</v>
      </c>
      <c r="F173" s="75"/>
      <c r="G173" s="76"/>
      <c r="H173" s="191" t="s">
        <v>87</v>
      </c>
      <c r="I173" s="76"/>
      <c r="J173" s="2"/>
    </row>
    <row r="174" spans="2:10" ht="14.25" customHeight="1">
      <c r="B174" s="107" t="s">
        <v>88</v>
      </c>
      <c r="C174" s="107"/>
      <c r="D174" s="107"/>
    </row>
    <row r="175" spans="2:10" ht="14.25" customHeight="1">
      <c r="B175" s="168"/>
      <c r="C175" s="168"/>
      <c r="D175" s="168"/>
    </row>
    <row r="176" spans="2:10" ht="14.25" customHeight="1">
      <c r="B176" s="67"/>
      <c r="C176" s="67"/>
      <c r="D176" s="67"/>
    </row>
    <row r="177" spans="2:10" ht="14.25" customHeight="1">
      <c r="B177" s="67"/>
      <c r="C177" s="67"/>
      <c r="D177" s="67"/>
    </row>
    <row r="178" spans="2:10" ht="14.25" customHeight="1">
      <c r="B178" s="67"/>
      <c r="C178" s="67"/>
      <c r="D178" s="67"/>
    </row>
    <row r="179" spans="2:10" ht="14.25" customHeight="1">
      <c r="B179" s="67"/>
      <c r="C179" s="67"/>
      <c r="D179" s="67"/>
    </row>
    <row r="180" spans="2:10" ht="14.25" customHeight="1">
      <c r="B180" s="67"/>
      <c r="C180" s="67"/>
      <c r="D180" s="67"/>
    </row>
    <row r="181" spans="2:10" ht="14.25" customHeight="1">
      <c r="B181" s="67"/>
      <c r="C181" s="67"/>
      <c r="D181" s="67"/>
    </row>
    <row r="182" spans="2:10" ht="14.25" customHeight="1">
      <c r="B182" s="67"/>
      <c r="C182" s="67"/>
      <c r="D182" s="67"/>
    </row>
    <row r="183" spans="2:10" ht="14.25" customHeight="1">
      <c r="B183" s="67"/>
      <c r="C183" s="67"/>
      <c r="D183" s="67"/>
    </row>
    <row r="184" spans="2:10" ht="14.25" customHeight="1">
      <c r="B184" s="67"/>
      <c r="C184" s="67"/>
      <c r="D184" s="67"/>
    </row>
    <row r="185" spans="2:10" ht="14.25" customHeight="1">
      <c r="B185" s="67"/>
      <c r="C185" s="67"/>
      <c r="D185" s="67"/>
    </row>
    <row r="186" spans="2:10" ht="14.25" customHeight="1">
      <c r="B186" s="25"/>
      <c r="C186" s="25"/>
      <c r="D186" s="25"/>
    </row>
    <row r="187" spans="2:10" ht="14.25" customHeight="1">
      <c r="B187" s="206"/>
      <c r="C187" s="206"/>
      <c r="D187" s="206"/>
    </row>
    <row r="188" spans="2:10" ht="18" customHeight="1">
      <c r="B188" s="152" t="s">
        <v>96</v>
      </c>
      <c r="C188" s="152"/>
      <c r="D188" s="152"/>
      <c r="E188" s="152"/>
      <c r="F188" s="152"/>
      <c r="G188" s="152"/>
      <c r="H188" s="152"/>
      <c r="I188" s="152"/>
      <c r="J188" s="152"/>
    </row>
    <row r="189" spans="2:10" ht="14.25" customHeight="1">
      <c r="B189" s="152" t="s">
        <v>97</v>
      </c>
      <c r="C189" s="152"/>
      <c r="D189" s="152"/>
      <c r="E189" s="152"/>
      <c r="F189" s="152"/>
      <c r="G189" s="152"/>
      <c r="H189" s="152"/>
      <c r="I189" s="152"/>
      <c r="J189" s="152"/>
    </row>
    <row r="190" spans="2:10" ht="14.25" customHeight="1">
      <c r="B190" s="152" t="s">
        <v>91</v>
      </c>
      <c r="C190" s="152"/>
      <c r="D190" s="152"/>
      <c r="E190" s="152"/>
      <c r="F190" s="152"/>
      <c r="G190" s="152"/>
      <c r="H190" s="152"/>
      <c r="I190" s="152"/>
      <c r="J190" s="152"/>
    </row>
    <row r="191" spans="2:10" ht="14.25" customHeight="1">
      <c r="B191" s="152" t="s">
        <v>92</v>
      </c>
      <c r="C191" s="152"/>
      <c r="D191" s="152"/>
      <c r="E191" s="152"/>
      <c r="F191" s="152"/>
      <c r="G191" s="152"/>
      <c r="H191" s="152"/>
      <c r="I191" s="152"/>
      <c r="J191" s="152"/>
    </row>
    <row r="192" spans="2:10" ht="14.25" customHeight="1">
      <c r="B192" s="152" t="s">
        <v>93</v>
      </c>
      <c r="C192" s="152"/>
      <c r="D192" s="152"/>
      <c r="E192" s="152"/>
      <c r="F192" s="152"/>
      <c r="G192" s="152"/>
      <c r="H192" s="152"/>
      <c r="I192" s="152"/>
      <c r="J192" s="152"/>
    </row>
    <row r="193" spans="2:10" ht="14.25" customHeight="1">
      <c r="B193" s="152" t="s">
        <v>94</v>
      </c>
      <c r="C193" s="152"/>
      <c r="D193" s="152"/>
      <c r="E193" s="152"/>
      <c r="F193" s="152"/>
      <c r="G193" s="152"/>
      <c r="H193" s="152"/>
      <c r="I193" s="152"/>
      <c r="J193" s="152"/>
    </row>
    <row r="194" spans="2:10" ht="14.25" customHeight="1">
      <c r="B194" s="152" t="s">
        <v>98</v>
      </c>
      <c r="C194" s="152"/>
      <c r="D194" s="152"/>
      <c r="E194" s="152"/>
      <c r="F194" s="152"/>
      <c r="G194" s="152"/>
      <c r="H194" s="152"/>
      <c r="I194" s="152"/>
      <c r="J194" s="152"/>
    </row>
    <row r="195" spans="2:10" ht="14.25" customHeight="1">
      <c r="B195" s="152" t="s">
        <v>95</v>
      </c>
      <c r="C195" s="152"/>
      <c r="D195" s="152"/>
      <c r="E195" s="152"/>
      <c r="F195" s="152"/>
      <c r="G195" s="152"/>
      <c r="H195" s="152"/>
      <c r="I195" s="152"/>
      <c r="J195" s="152"/>
    </row>
    <row r="196" spans="2:10" ht="18.75" customHeight="1">
      <c r="B196" s="205"/>
      <c r="C196" s="205"/>
      <c r="D196" s="205"/>
      <c r="E196" s="205"/>
      <c r="F196" s="205"/>
      <c r="G196" s="205"/>
      <c r="H196" s="205"/>
      <c r="I196" s="205"/>
    </row>
  </sheetData>
  <mergeCells count="227">
    <mergeCell ref="H123:H132"/>
    <mergeCell ref="D120:E122"/>
    <mergeCell ref="D123:E132"/>
    <mergeCell ref="B196:I196"/>
    <mergeCell ref="B187:D187"/>
    <mergeCell ref="B173:D173"/>
    <mergeCell ref="B188:J188"/>
    <mergeCell ref="B189:J189"/>
    <mergeCell ref="B190:J190"/>
    <mergeCell ref="B191:J191"/>
    <mergeCell ref="H120:H122"/>
    <mergeCell ref="E172:G172"/>
    <mergeCell ref="B194:J194"/>
    <mergeCell ref="B195:J195"/>
    <mergeCell ref="B152:I152"/>
    <mergeCell ref="D153:F153"/>
    <mergeCell ref="G153:H153"/>
    <mergeCell ref="B160:D160"/>
    <mergeCell ref="B161:D161"/>
    <mergeCell ref="C133:C138"/>
    <mergeCell ref="B119:B122"/>
    <mergeCell ref="C119:C122"/>
    <mergeCell ref="I120:J120"/>
    <mergeCell ref="I121:J121"/>
    <mergeCell ref="D110:J110"/>
    <mergeCell ref="B111:J111"/>
    <mergeCell ref="B117:E117"/>
    <mergeCell ref="F117:J117"/>
    <mergeCell ref="B112:E112"/>
    <mergeCell ref="F112:J112"/>
    <mergeCell ref="B113:E114"/>
    <mergeCell ref="F113:I113"/>
    <mergeCell ref="B115:E115"/>
    <mergeCell ref="F115:J115"/>
    <mergeCell ref="B116:E116"/>
    <mergeCell ref="F116:J116"/>
    <mergeCell ref="B164:J164"/>
    <mergeCell ref="E173:G173"/>
    <mergeCell ref="H172:I172"/>
    <mergeCell ref="H173:I173"/>
    <mergeCell ref="C70:D70"/>
    <mergeCell ref="C71:D71"/>
    <mergeCell ref="C72:D72"/>
    <mergeCell ref="C73:D73"/>
    <mergeCell ref="C74:D74"/>
    <mergeCell ref="B109:C109"/>
    <mergeCell ref="B101:D101"/>
    <mergeCell ref="B105:B106"/>
    <mergeCell ref="C105:C106"/>
    <mergeCell ref="C79:D79"/>
    <mergeCell ref="C80:D80"/>
    <mergeCell ref="C81:D81"/>
    <mergeCell ref="B104:J104"/>
    <mergeCell ref="D105:J105"/>
    <mergeCell ref="I106:J106"/>
    <mergeCell ref="C78:D78"/>
    <mergeCell ref="B108:J108"/>
    <mergeCell ref="I107:J107"/>
    <mergeCell ref="D109:J109"/>
    <mergeCell ref="D133:E138"/>
    <mergeCell ref="C64:D64"/>
    <mergeCell ref="C65:D65"/>
    <mergeCell ref="C68:D68"/>
    <mergeCell ref="C69:D69"/>
    <mergeCell ref="C75:D75"/>
    <mergeCell ref="C76:D76"/>
    <mergeCell ref="C77:D77"/>
    <mergeCell ref="B163:D163"/>
    <mergeCell ref="B159:J159"/>
    <mergeCell ref="E160:J160"/>
    <mergeCell ref="E161:J161"/>
    <mergeCell ref="B162:J162"/>
    <mergeCell ref="E163:J163"/>
    <mergeCell ref="F133:F138"/>
    <mergeCell ref="G133:G138"/>
    <mergeCell ref="H133:H138"/>
    <mergeCell ref="I133:J133"/>
    <mergeCell ref="B79:B81"/>
    <mergeCell ref="C123:C132"/>
    <mergeCell ref="F123:F132"/>
    <mergeCell ref="G123:G132"/>
    <mergeCell ref="F120:F122"/>
    <mergeCell ref="G120:G122"/>
    <mergeCell ref="B110:C110"/>
    <mergeCell ref="D158:F158"/>
    <mergeCell ref="G158:H158"/>
    <mergeCell ref="G156:H156"/>
    <mergeCell ref="D156:F156"/>
    <mergeCell ref="C139:C144"/>
    <mergeCell ref="D139:E144"/>
    <mergeCell ref="F139:F144"/>
    <mergeCell ref="G139:G144"/>
    <mergeCell ref="H139:H144"/>
    <mergeCell ref="C145:C148"/>
    <mergeCell ref="H145:H148"/>
    <mergeCell ref="C149:C151"/>
    <mergeCell ref="D149:E151"/>
    <mergeCell ref="F149:F151"/>
    <mergeCell ref="G149:G151"/>
    <mergeCell ref="H149:H151"/>
    <mergeCell ref="D145:E148"/>
    <mergeCell ref="F145:F148"/>
    <mergeCell ref="G145:G148"/>
    <mergeCell ref="D157:F157"/>
    <mergeCell ref="G157:H157"/>
    <mergeCell ref="B193:J193"/>
    <mergeCell ref="B165:D165"/>
    <mergeCell ref="B167:D167"/>
    <mergeCell ref="B172:D172"/>
    <mergeCell ref="B166:J166"/>
    <mergeCell ref="E165:J165"/>
    <mergeCell ref="E167:J167"/>
    <mergeCell ref="B168:J168"/>
    <mergeCell ref="B169:J169"/>
    <mergeCell ref="B170:J170"/>
    <mergeCell ref="B171:J171"/>
    <mergeCell ref="B174:D175"/>
    <mergeCell ref="B192:J192"/>
    <mergeCell ref="I48:J48"/>
    <mergeCell ref="I49:J49"/>
    <mergeCell ref="I53:J53"/>
    <mergeCell ref="G45:J45"/>
    <mergeCell ref="B50:J50"/>
    <mergeCell ref="I46:J46"/>
    <mergeCell ref="I47:J47"/>
    <mergeCell ref="G53:H53"/>
    <mergeCell ref="E53:F53"/>
    <mergeCell ref="B49:F49"/>
    <mergeCell ref="B46:F48"/>
    <mergeCell ref="C51:D54"/>
    <mergeCell ref="E51:J51"/>
    <mergeCell ref="E52:J52"/>
    <mergeCell ref="B51:B54"/>
    <mergeCell ref="B39:C39"/>
    <mergeCell ref="D39:E39"/>
    <mergeCell ref="A1:J1"/>
    <mergeCell ref="A3:J3"/>
    <mergeCell ref="A5:J5"/>
    <mergeCell ref="A6:J6"/>
    <mergeCell ref="B34:J34"/>
    <mergeCell ref="G35:J35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B35:F35"/>
    <mergeCell ref="B8:J8"/>
    <mergeCell ref="J9:J12"/>
    <mergeCell ref="C62:D62"/>
    <mergeCell ref="C63:D63"/>
    <mergeCell ref="B64:B65"/>
    <mergeCell ref="B70:B71"/>
    <mergeCell ref="F114:I114"/>
    <mergeCell ref="C66:D66"/>
    <mergeCell ref="C67:D67"/>
    <mergeCell ref="B36:J36"/>
    <mergeCell ref="B37:J37"/>
    <mergeCell ref="I38:J38"/>
    <mergeCell ref="I39:J39"/>
    <mergeCell ref="I40:J40"/>
    <mergeCell ref="B42:J42"/>
    <mergeCell ref="G43:J43"/>
    <mergeCell ref="G44:J44"/>
    <mergeCell ref="B43:F43"/>
    <mergeCell ref="B44:F45"/>
    <mergeCell ref="B38:C38"/>
    <mergeCell ref="B40:C40"/>
    <mergeCell ref="D38:E38"/>
    <mergeCell ref="D40:E40"/>
    <mergeCell ref="B41:C41"/>
    <mergeCell ref="D41:E41"/>
    <mergeCell ref="I41:J41"/>
    <mergeCell ref="C93:D93"/>
    <mergeCell ref="C94:D94"/>
    <mergeCell ref="C95:D95"/>
    <mergeCell ref="C96:D96"/>
    <mergeCell ref="C97:D97"/>
    <mergeCell ref="C98:D98"/>
    <mergeCell ref="C99:D99"/>
    <mergeCell ref="I149:J149"/>
    <mergeCell ref="B55:B58"/>
    <mergeCell ref="I139:J139"/>
    <mergeCell ref="I145:J145"/>
    <mergeCell ref="C100:D100"/>
    <mergeCell ref="C91:D91"/>
    <mergeCell ref="C82:D82"/>
    <mergeCell ref="C83:D83"/>
    <mergeCell ref="C84:D84"/>
    <mergeCell ref="C56:D56"/>
    <mergeCell ref="C57:D57"/>
    <mergeCell ref="B73:B74"/>
    <mergeCell ref="C55:D55"/>
    <mergeCell ref="C58:D58"/>
    <mergeCell ref="C59:D59"/>
    <mergeCell ref="C60:D60"/>
    <mergeCell ref="C61:D61"/>
    <mergeCell ref="D119:J119"/>
    <mergeCell ref="I123:J123"/>
    <mergeCell ref="D154:F154"/>
    <mergeCell ref="G154:H154"/>
    <mergeCell ref="D155:F155"/>
    <mergeCell ref="G155:H155"/>
    <mergeCell ref="E101:J101"/>
    <mergeCell ref="B102:J102"/>
    <mergeCell ref="B59:B61"/>
    <mergeCell ref="B67:B69"/>
    <mergeCell ref="B75:B76"/>
    <mergeCell ref="B77:B78"/>
    <mergeCell ref="B83:B87"/>
    <mergeCell ref="B88:B92"/>
    <mergeCell ref="B93:B95"/>
    <mergeCell ref="B97:B98"/>
    <mergeCell ref="C85:D85"/>
    <mergeCell ref="C86:D86"/>
    <mergeCell ref="C87:D87"/>
    <mergeCell ref="C88:D88"/>
    <mergeCell ref="C89:D89"/>
    <mergeCell ref="C90:D90"/>
    <mergeCell ref="B103:J103"/>
    <mergeCell ref="C92:D92"/>
  </mergeCells>
  <hyperlinks>
    <hyperlink ref="H173" r:id="rId1"/>
  </hyperlinks>
  <pageMargins left="0.511811023622047" right="0.31496062992126" top="0.62992125984252001" bottom="0.62992125984252001" header="0.511811023622047" footer="0.511811023622047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2014-10-22T13:29:06Z</dcterms:modified>
</cp:coreProperties>
</file>