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77" i="1"/>
  <c r="J78"/>
  <c r="J79"/>
  <c r="J80"/>
  <c r="J83"/>
  <c r="J84" s="1"/>
  <c r="J86"/>
  <c r="J87"/>
  <c r="J88"/>
  <c r="I40"/>
  <c r="G40" s="1"/>
  <c r="I41"/>
  <c r="G41" s="1"/>
  <c r="I42"/>
  <c r="G42" s="1"/>
  <c r="I43"/>
  <c r="G43" s="1"/>
  <c r="I44"/>
  <c r="G44" s="1"/>
  <c r="I45"/>
  <c r="G45" s="1"/>
  <c r="I46"/>
  <c r="G46" s="1"/>
  <c r="I47"/>
  <c r="G47" s="1"/>
  <c r="G49"/>
  <c r="G50"/>
  <c r="G53"/>
  <c r="G48"/>
  <c r="G51"/>
  <c r="G52"/>
  <c r="J89"/>
  <c r="J81" l="1"/>
  <c r="J90"/>
  <c r="J46"/>
  <c r="H46" s="1"/>
  <c r="J47"/>
  <c r="H47" s="1"/>
  <c r="H48"/>
  <c r="H49"/>
  <c r="H50"/>
  <c r="H51"/>
  <c r="H52"/>
  <c r="H53"/>
  <c r="J42"/>
  <c r="H42" s="1"/>
  <c r="J43"/>
  <c r="H43" s="1"/>
  <c r="J44"/>
  <c r="H44" s="1"/>
  <c r="J45"/>
  <c r="H45" s="1"/>
  <c r="J40" l="1"/>
  <c r="H40" s="1"/>
  <c r="J41"/>
  <c r="H41" s="1"/>
  <c r="J39"/>
  <c r="H39" s="1"/>
  <c r="I39"/>
  <c r="G39" l="1"/>
</calcChain>
</file>

<file path=xl/sharedStrings.xml><?xml version="1.0" encoding="utf-8"?>
<sst xmlns="http://schemas.openxmlformats.org/spreadsheetml/2006/main" count="191" uniqueCount="132">
  <si>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</si>
  <si>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</si>
  <si>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</si>
  <si>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</si>
  <si>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</si>
  <si>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</si>
  <si>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</si>
  <si>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</si>
  <si>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</si>
  <si>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</si>
  <si>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</si>
  <si>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</si>
  <si>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</si>
  <si>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</si>
  <si>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</si>
  <si>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</si>
  <si>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</si>
  <si>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</si>
  <si>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</si>
  <si>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</si>
  <si>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</si>
  <si>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</si>
  <si>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</si>
  <si>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</si>
  <si>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</si>
  <si>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</si>
  <si>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</si>
  <si>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</si>
  <si>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</si>
  <si>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</si>
  <si>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</si>
  <si>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</si>
  <si>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</si>
  <si>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</si>
  <si>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</si>
  <si>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</si>
  <si>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</si>
  <si>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</si>
  <si>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</si>
  <si>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</si>
  <si>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</si>
  <si>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</si>
  <si>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</si>
  <si>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</si>
  <si>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</si>
  <si>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</si>
  <si>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</si>
  <si>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</si>
  <si>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</si>
  <si>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</si>
  <si>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</si>
  <si>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</si>
  <si>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</si>
  <si>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</si>
  <si>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</si>
  <si>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</si>
  <si>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</si>
  <si>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</si>
  <si>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</si>
  <si>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</si>
  <si>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</si>
  <si>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</si>
  <si>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</si>
  <si>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</si>
  <si>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</si>
  <si>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</si>
  <si>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</si>
  <si>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</si>
  <si>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</si>
  <si>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</si>
  <si>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</si>
  <si>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</si>
  <si>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</si>
  <si>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</si>
  <si>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</si>
  <si>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</si>
  <si>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</si>
  <si>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</si>
  <si>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</si>
  <si>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</si>
  <si>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</si>
  <si>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</si>
  <si>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</si>
  <si>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</si>
  <si>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</si>
  <si>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</si>
  <si>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</si>
  <si>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</si>
  <si>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</si>
  <si>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</si>
  <si>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Օ5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</si>
  <si>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</si>
  <si>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</si>
  <si>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</si>
  <si>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</si>
  <si>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Ծրագիր` 03.01.01.05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</si>
  <si>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</si>
  <si>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</si>
  <si>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</si>
  <si>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</si>
  <si>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</si>
  <si>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</si>
  <si>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</si>
  <si>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 xml:space="preserve">Բենզին &lt;&lt;Պրեմիում&gt;&gt;   կտրոնային </t>
  </si>
  <si>
    <t>լիտր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</si>
  <si>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</si>
  <si>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</si>
  <si>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</si>
  <si>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</si>
  <si>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</si>
  <si>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Դիզելային վառելիք  կտրոնային</t>
  </si>
  <si>
    <t xml:space="preserve"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
</t>
  </si>
  <si>
    <t>Դիզելային վառելիք  բաքով</t>
  </si>
  <si>
    <t xml:space="preserve">Ցետանային թիվը 51-ից ոչ պակաս, ցետանային ցուցիչը-46-ից ոչ պակաս, խտությունը 15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
</t>
  </si>
  <si>
    <t>ՇՀ ԸՆԹԱՑԱԿԱՐԳԻ ԾԱԾԿԱԳԻՐԸ՝ ՀՀ ԿԱ Ո-ՇՀԱՊՁԲ-11/1/ՏՎ/ՃՈ//Մ/4</t>
  </si>
  <si>
    <t>Պատվիրատուն` ՀՀ ԿԱ ոստիկանությունը, որը գտնվում է Նալբանդյան 130 հասցեում, ստորև ներկայացնում է ՀՀ ԿԱ Ո-ՇՀԱՊՁԲ-11/1/ՏՎ/ՃՈ//Մ/4 ծածկագրով հայտարարված ՇՀ ընթացակարգի արդյունքում կնքված պայմանագրի /երի/ մասին տեղեկատվությունը։</t>
  </si>
  <si>
    <t>04.09.2014թ.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</si>
  <si>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Բենզին &lt;&lt;Պրեմիում&gt;&gt; կտրոնով – 465 (չորս հարյուր վաթսունհինգ) ՀՀ դրամ (ներառյալ ԱԱՀ):
 - Դիզելային վառելիք  կտրոնով – 425 (չորս հարյուր քսանհինգ) ՀՀ դրամ:    - Դիզելային վառելիք  բաքով – 425 (չորս հարյուր քսանհինգ) ՀՀ դրամ:</t>
  </si>
  <si>
    <t>&lt;&lt;Մաքսհուր&gt;&gt; ՍՊԸ</t>
  </si>
  <si>
    <t>&lt;&lt;Ֆլեշ&gt;&gt; ՍՊԸ</t>
  </si>
  <si>
    <t>&lt;&lt;ՍիՓիԷս Օիլ Քորփորեյշն&gt;&gt; ՍՊԸ</t>
  </si>
  <si>
    <t>Մերժված հայտեր չկան:</t>
  </si>
  <si>
    <t>22.09.2014թ.</t>
  </si>
  <si>
    <t>03.10.2014թ.</t>
  </si>
  <si>
    <t>Ծրագիր` 03.01.01.01</t>
  </si>
  <si>
    <t xml:space="preserve">ՀՀ ԿԱ Ո-ՇՀԱՊՁԲ-11/1-4-Վ2014/ՏՎ/ՃՈ/Մ/4 </t>
  </si>
  <si>
    <t>ք. Երևան, Եզնիկ Կողբացի 30, հեռ. 
/010/534233</t>
  </si>
  <si>
    <t>flash@flashltd.am</t>
  </si>
  <si>
    <t>/01808789/</t>
  </si>
  <si>
    <t>/15100166690902/</t>
  </si>
  <si>
    <t>23.09.2014թ.</t>
  </si>
  <si>
    <t>13.10.2014թ.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</si>
</sst>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112" zoomScale="130" zoomScaleNormal="130" workbookViewId="0">
      <selection activeCell="I87" sqref="I8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08" t="s">
        <v>9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108" t="s">
        <v>10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108" t="s">
        <v>114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45" customHeight="1">
      <c r="A6" s="109" t="s">
        <v>115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6" customHeight="1"/>
    <row r="8" spans="1:10" ht="12.75" customHeight="1">
      <c r="B8" s="104" t="s">
        <v>1</v>
      </c>
      <c r="C8" s="104"/>
      <c r="D8" s="104"/>
      <c r="E8" s="104"/>
      <c r="F8" s="104"/>
      <c r="G8" s="104"/>
      <c r="H8" s="104"/>
      <c r="I8" s="104"/>
      <c r="J8" s="104"/>
    </row>
    <row r="9" spans="1:10" ht="11.25" customHeight="1">
      <c r="B9" s="105" t="s">
        <v>2</v>
      </c>
      <c r="C9" s="105" t="s">
        <v>3</v>
      </c>
      <c r="D9" s="105" t="s">
        <v>4</v>
      </c>
      <c r="E9" s="82" t="s">
        <v>5</v>
      </c>
      <c r="F9" s="84"/>
      <c r="G9" s="82" t="s">
        <v>6</v>
      </c>
      <c r="H9" s="84"/>
      <c r="I9" s="112" t="s">
        <v>7</v>
      </c>
      <c r="J9" s="105" t="s">
        <v>92</v>
      </c>
    </row>
    <row r="10" spans="1:10" ht="10.5" customHeight="1">
      <c r="B10" s="106"/>
      <c r="C10" s="106"/>
      <c r="D10" s="106"/>
      <c r="E10" s="116" t="s">
        <v>87</v>
      </c>
      <c r="F10" s="73" t="s">
        <v>0</v>
      </c>
      <c r="G10" s="82" t="s">
        <v>8</v>
      </c>
      <c r="H10" s="84"/>
      <c r="I10" s="113"/>
      <c r="J10" s="106"/>
    </row>
    <row r="11" spans="1:10" ht="12.75" customHeight="1">
      <c r="B11" s="106"/>
      <c r="C11" s="106"/>
      <c r="D11" s="106"/>
      <c r="E11" s="117"/>
      <c r="F11" s="74"/>
      <c r="G11" s="114" t="s">
        <v>87</v>
      </c>
      <c r="H11" s="105" t="s">
        <v>0</v>
      </c>
      <c r="I11" s="113"/>
      <c r="J11" s="106"/>
    </row>
    <row r="12" spans="1:10" ht="12.75" customHeight="1">
      <c r="B12" s="106"/>
      <c r="C12" s="106"/>
      <c r="D12" s="106"/>
      <c r="E12" s="117"/>
      <c r="F12" s="74"/>
      <c r="G12" s="115"/>
      <c r="H12" s="106"/>
      <c r="I12" s="113"/>
      <c r="J12" s="107"/>
    </row>
    <row r="13" spans="1:10" s="7" customFormat="1" ht="172.5" customHeight="1">
      <c r="B13" s="62">
        <v>1</v>
      </c>
      <c r="C13" s="198" t="s">
        <v>103</v>
      </c>
      <c r="D13" s="63" t="s">
        <v>104</v>
      </c>
      <c r="E13" s="61">
        <v>48000</v>
      </c>
      <c r="F13" s="61">
        <v>48000</v>
      </c>
      <c r="G13" s="61">
        <v>22320000</v>
      </c>
      <c r="H13" s="61">
        <v>22320000</v>
      </c>
      <c r="I13" s="66" t="s">
        <v>105</v>
      </c>
      <c r="J13" s="66" t="s">
        <v>105</v>
      </c>
    </row>
    <row r="14" spans="1:10" s="7" customFormat="1" ht="186.75" customHeight="1">
      <c r="B14" s="62">
        <v>2</v>
      </c>
      <c r="C14" s="199" t="s">
        <v>106</v>
      </c>
      <c r="D14" s="63" t="s">
        <v>104</v>
      </c>
      <c r="E14" s="61">
        <v>811293</v>
      </c>
      <c r="F14" s="61">
        <v>811293</v>
      </c>
      <c r="G14" s="61">
        <v>365081850</v>
      </c>
      <c r="H14" s="61">
        <v>365081850</v>
      </c>
      <c r="I14" s="67" t="s">
        <v>107</v>
      </c>
      <c r="J14" s="67" t="s">
        <v>107</v>
      </c>
    </row>
    <row r="15" spans="1:10" s="7" customFormat="1" ht="166.5" customHeight="1">
      <c r="B15" s="62">
        <v>3</v>
      </c>
      <c r="C15" s="5" t="s">
        <v>108</v>
      </c>
      <c r="D15" s="63" t="s">
        <v>104</v>
      </c>
      <c r="E15" s="61">
        <v>180000</v>
      </c>
      <c r="F15" s="61">
        <v>180000</v>
      </c>
      <c r="G15" s="61">
        <v>81000000</v>
      </c>
      <c r="H15" s="61">
        <v>81000000</v>
      </c>
      <c r="I15" s="68" t="s">
        <v>109</v>
      </c>
      <c r="J15" s="68" t="s">
        <v>109</v>
      </c>
    </row>
    <row r="16" spans="1:10" s="7" customFormat="1" ht="120.75" customHeight="1">
      <c r="B16" s="62">
        <v>4</v>
      </c>
      <c r="C16" s="200" t="s">
        <v>110</v>
      </c>
      <c r="D16" s="63" t="s">
        <v>104</v>
      </c>
      <c r="E16" s="61">
        <v>31847</v>
      </c>
      <c r="F16" s="61">
        <v>31847</v>
      </c>
      <c r="G16" s="61">
        <v>13534975</v>
      </c>
      <c r="H16" s="61">
        <v>13534975</v>
      </c>
      <c r="I16" s="66" t="s">
        <v>111</v>
      </c>
      <c r="J16" s="66" t="s">
        <v>111</v>
      </c>
    </row>
    <row r="17" spans="2:10" s="7" customFormat="1" ht="120" customHeight="1">
      <c r="B17" s="62">
        <v>5</v>
      </c>
      <c r="C17" s="200" t="s">
        <v>112</v>
      </c>
      <c r="D17" s="63" t="s">
        <v>104</v>
      </c>
      <c r="E17" s="64">
        <v>6000</v>
      </c>
      <c r="F17" s="64">
        <v>6000</v>
      </c>
      <c r="G17" s="201">
        <v>2550000</v>
      </c>
      <c r="H17" s="201">
        <v>2550000</v>
      </c>
      <c r="I17" s="66" t="s">
        <v>113</v>
      </c>
      <c r="J17" s="66" t="s">
        <v>113</v>
      </c>
    </row>
    <row r="18" spans="2:10" ht="14.25" customHeight="1">
      <c r="B18" s="110"/>
      <c r="C18" s="111"/>
      <c r="D18" s="110"/>
      <c r="E18" s="111"/>
      <c r="F18" s="110"/>
      <c r="G18" s="110"/>
      <c r="H18" s="110"/>
      <c r="I18" s="110"/>
      <c r="J18" s="110"/>
    </row>
    <row r="19" spans="2:10" ht="18.75" customHeight="1">
      <c r="B19" s="118" t="s">
        <v>11</v>
      </c>
      <c r="C19" s="119"/>
      <c r="D19" s="119"/>
      <c r="E19" s="119"/>
      <c r="F19" s="120"/>
      <c r="G19" s="82" t="s">
        <v>12</v>
      </c>
      <c r="H19" s="83"/>
      <c r="I19" s="83"/>
      <c r="J19" s="84"/>
    </row>
    <row r="20" spans="2:10" ht="15" customHeight="1">
      <c r="B20" s="96"/>
      <c r="C20" s="97"/>
      <c r="D20" s="97"/>
      <c r="E20" s="97"/>
      <c r="F20" s="97"/>
      <c r="G20" s="97"/>
      <c r="H20" s="97"/>
      <c r="I20" s="97"/>
      <c r="J20" s="98"/>
    </row>
    <row r="21" spans="2:10" ht="15" customHeight="1">
      <c r="B21" s="132" t="s">
        <v>13</v>
      </c>
      <c r="C21" s="133"/>
      <c r="D21" s="133"/>
      <c r="E21" s="133"/>
      <c r="F21" s="133"/>
      <c r="G21" s="133"/>
      <c r="H21" s="133"/>
      <c r="I21" s="133"/>
      <c r="J21" s="134"/>
    </row>
    <row r="22" spans="2:10" ht="19.5" customHeight="1">
      <c r="B22" s="146" t="s">
        <v>14</v>
      </c>
      <c r="C22" s="146"/>
      <c r="D22" s="146" t="s">
        <v>15</v>
      </c>
      <c r="E22" s="146"/>
      <c r="F22" s="19" t="s">
        <v>16</v>
      </c>
      <c r="G22" s="19" t="s">
        <v>17</v>
      </c>
      <c r="H22" s="44" t="s">
        <v>18</v>
      </c>
      <c r="I22" s="135" t="s">
        <v>19</v>
      </c>
      <c r="J22" s="136"/>
    </row>
    <row r="23" spans="2:10" ht="19.5" customHeight="1">
      <c r="B23" s="69" t="s">
        <v>86</v>
      </c>
      <c r="C23" s="70"/>
      <c r="D23" s="69" t="s">
        <v>57</v>
      </c>
      <c r="E23" s="70"/>
      <c r="F23" s="20" t="s">
        <v>57</v>
      </c>
      <c r="G23" s="20" t="s">
        <v>57</v>
      </c>
      <c r="H23" s="65" t="s">
        <v>58</v>
      </c>
      <c r="I23" s="71"/>
      <c r="J23" s="72"/>
    </row>
    <row r="24" spans="2:10" ht="19.5" customHeight="1">
      <c r="B24" s="69" t="s">
        <v>86</v>
      </c>
      <c r="C24" s="70"/>
      <c r="D24" s="69" t="s">
        <v>57</v>
      </c>
      <c r="E24" s="70"/>
      <c r="F24" s="20" t="s">
        <v>57</v>
      </c>
      <c r="G24" s="20" t="s">
        <v>89</v>
      </c>
      <c r="H24" s="10"/>
      <c r="I24" s="137" t="s">
        <v>58</v>
      </c>
      <c r="J24" s="138"/>
    </row>
    <row r="25" spans="2:10" ht="19.5" customHeight="1">
      <c r="B25" s="69" t="s">
        <v>86</v>
      </c>
      <c r="C25" s="70"/>
      <c r="D25" s="69" t="s">
        <v>57</v>
      </c>
      <c r="E25" s="70"/>
      <c r="F25" s="20" t="s">
        <v>57</v>
      </c>
      <c r="G25" s="20" t="s">
        <v>90</v>
      </c>
      <c r="H25" s="10"/>
      <c r="I25" s="137" t="s">
        <v>58</v>
      </c>
      <c r="J25" s="138"/>
    </row>
    <row r="26" spans="2:10" ht="15" customHeight="1">
      <c r="B26" s="96"/>
      <c r="C26" s="97"/>
      <c r="D26" s="97"/>
      <c r="E26" s="97"/>
      <c r="F26" s="97"/>
      <c r="G26" s="97"/>
      <c r="H26" s="97"/>
      <c r="I26" s="97"/>
      <c r="J26" s="98"/>
    </row>
    <row r="27" spans="2:10" ht="15" customHeight="1">
      <c r="B27" s="145" t="s">
        <v>20</v>
      </c>
      <c r="C27" s="145"/>
      <c r="D27" s="145"/>
      <c r="E27" s="145"/>
      <c r="F27" s="145"/>
      <c r="G27" s="139" t="s">
        <v>116</v>
      </c>
      <c r="H27" s="140"/>
      <c r="I27" s="140"/>
      <c r="J27" s="141"/>
    </row>
    <row r="28" spans="2:10" ht="15" customHeight="1">
      <c r="B28" s="123" t="s">
        <v>74</v>
      </c>
      <c r="C28" s="124"/>
      <c r="D28" s="124"/>
      <c r="E28" s="124"/>
      <c r="F28" s="124"/>
      <c r="G28" s="142">
        <v>1</v>
      </c>
      <c r="H28" s="143"/>
      <c r="I28" s="143"/>
      <c r="J28" s="144"/>
    </row>
    <row r="29" spans="2:10" ht="15" customHeight="1">
      <c r="B29" s="129"/>
      <c r="C29" s="130"/>
      <c r="D29" s="130"/>
      <c r="E29" s="130"/>
      <c r="F29" s="130"/>
      <c r="G29" s="142" t="s">
        <v>21</v>
      </c>
      <c r="H29" s="143"/>
      <c r="I29" s="143"/>
      <c r="J29" s="144"/>
    </row>
    <row r="30" spans="2:10" ht="24" customHeight="1">
      <c r="B30" s="123" t="s">
        <v>24</v>
      </c>
      <c r="C30" s="124"/>
      <c r="D30" s="124"/>
      <c r="E30" s="124"/>
      <c r="F30" s="125"/>
      <c r="G30" s="37"/>
      <c r="H30" s="5" t="s">
        <v>22</v>
      </c>
      <c r="I30" s="152" t="s">
        <v>23</v>
      </c>
      <c r="J30" s="153"/>
    </row>
    <row r="31" spans="2:10" ht="15" customHeight="1">
      <c r="B31" s="126"/>
      <c r="C31" s="127"/>
      <c r="D31" s="127"/>
      <c r="E31" s="127"/>
      <c r="F31" s="128"/>
      <c r="G31" s="38">
        <v>1</v>
      </c>
      <c r="H31" s="9"/>
      <c r="I31" s="147"/>
      <c r="J31" s="148"/>
    </row>
    <row r="32" spans="2:10" ht="15" customHeight="1">
      <c r="B32" s="129"/>
      <c r="C32" s="130"/>
      <c r="D32" s="130"/>
      <c r="E32" s="130"/>
      <c r="F32" s="131"/>
      <c r="G32" s="38" t="s">
        <v>21</v>
      </c>
      <c r="H32" s="9"/>
      <c r="I32" s="147"/>
      <c r="J32" s="148"/>
    </row>
    <row r="33" spans="2:10" ht="12.75" customHeight="1">
      <c r="B33" s="101"/>
      <c r="C33" s="102"/>
      <c r="D33" s="102"/>
      <c r="E33" s="102"/>
      <c r="F33" s="103"/>
      <c r="G33" s="21"/>
      <c r="H33" s="2"/>
      <c r="I33" s="149"/>
      <c r="J33" s="150"/>
    </row>
    <row r="34" spans="2:10" ht="12.75" customHeight="1">
      <c r="B34" s="96"/>
      <c r="C34" s="97"/>
      <c r="D34" s="97"/>
      <c r="E34" s="97"/>
      <c r="F34" s="97"/>
      <c r="G34" s="97"/>
      <c r="H34" s="97"/>
      <c r="I34" s="97"/>
      <c r="J34" s="98"/>
    </row>
    <row r="35" spans="2:10" ht="15" customHeight="1">
      <c r="B35" s="154" t="s">
        <v>25</v>
      </c>
      <c r="C35" s="85" t="s">
        <v>26</v>
      </c>
      <c r="D35" s="86"/>
      <c r="E35" s="89" t="s">
        <v>27</v>
      </c>
      <c r="F35" s="89"/>
      <c r="G35" s="89"/>
      <c r="H35" s="89"/>
      <c r="I35" s="89"/>
      <c r="J35" s="89"/>
    </row>
    <row r="36" spans="2:10" ht="12.75" customHeight="1">
      <c r="B36" s="154"/>
      <c r="C36" s="87"/>
      <c r="D36" s="88"/>
      <c r="E36" s="90" t="s">
        <v>28</v>
      </c>
      <c r="F36" s="91"/>
      <c r="G36" s="91"/>
      <c r="H36" s="91"/>
      <c r="I36" s="91"/>
      <c r="J36" s="92"/>
    </row>
    <row r="37" spans="2:10" ht="16.5" customHeight="1">
      <c r="B37" s="154"/>
      <c r="C37" s="87"/>
      <c r="D37" s="88"/>
      <c r="E37" s="100" t="s">
        <v>29</v>
      </c>
      <c r="F37" s="100"/>
      <c r="G37" s="99" t="s">
        <v>30</v>
      </c>
      <c r="H37" s="99"/>
      <c r="I37" s="151" t="s">
        <v>31</v>
      </c>
      <c r="J37" s="151"/>
    </row>
    <row r="38" spans="2:10" ht="31.5" customHeight="1">
      <c r="B38" s="154"/>
      <c r="C38" s="87"/>
      <c r="D38" s="88"/>
      <c r="E38" s="28" t="s">
        <v>87</v>
      </c>
      <c r="F38" s="29" t="s">
        <v>0</v>
      </c>
      <c r="G38" s="22" t="s">
        <v>87</v>
      </c>
      <c r="H38" s="23" t="s">
        <v>0</v>
      </c>
      <c r="I38" s="8" t="s">
        <v>87</v>
      </c>
      <c r="J38" s="42" t="s">
        <v>0</v>
      </c>
    </row>
    <row r="39" spans="2:10" ht="15.75" customHeight="1">
      <c r="B39" s="121" t="s">
        <v>32</v>
      </c>
      <c r="C39" s="82" t="s">
        <v>118</v>
      </c>
      <c r="D39" s="83"/>
      <c r="E39" s="35">
        <v>19000000</v>
      </c>
      <c r="F39" s="35">
        <v>19000000</v>
      </c>
      <c r="G39" s="38">
        <f>SUM(I39-E39)</f>
        <v>3800000</v>
      </c>
      <c r="H39" s="38">
        <f>SUM(J39-F39)</f>
        <v>3800000</v>
      </c>
      <c r="I39" s="30">
        <f>E39*12/10</f>
        <v>22800000</v>
      </c>
      <c r="J39" s="30">
        <f>F39*12/10</f>
        <v>22800000</v>
      </c>
    </row>
    <row r="40" spans="2:10" ht="15.75" customHeight="1">
      <c r="B40" s="122"/>
      <c r="C40" s="82" t="s">
        <v>119</v>
      </c>
      <c r="D40" s="83"/>
      <c r="E40" s="35">
        <v>18600000</v>
      </c>
      <c r="F40" s="35">
        <v>18600000</v>
      </c>
      <c r="G40" s="52">
        <f t="shared" ref="G40:G53" si="0">SUM(I40-E40)</f>
        <v>3720000</v>
      </c>
      <c r="H40" s="38">
        <f t="shared" ref="H40:H53" si="1">SUM(J40-F40)</f>
        <v>3720000</v>
      </c>
      <c r="I40" s="30">
        <f t="shared" ref="I40:I47" si="2">E40*12/10</f>
        <v>22320000</v>
      </c>
      <c r="J40" s="30">
        <f t="shared" ref="J40:J47" si="3">F40*12/10</f>
        <v>22320000</v>
      </c>
    </row>
    <row r="41" spans="2:10" ht="15.75" customHeight="1">
      <c r="B41" s="122"/>
      <c r="C41" s="82" t="s">
        <v>120</v>
      </c>
      <c r="D41" s="83"/>
      <c r="E41" s="35">
        <v>19200000</v>
      </c>
      <c r="F41" s="35">
        <v>19200000</v>
      </c>
      <c r="G41" s="52">
        <f t="shared" si="0"/>
        <v>3840000</v>
      </c>
      <c r="H41" s="38">
        <f t="shared" si="1"/>
        <v>3840000</v>
      </c>
      <c r="I41" s="30">
        <f t="shared" si="2"/>
        <v>23040000</v>
      </c>
      <c r="J41" s="30">
        <f t="shared" si="3"/>
        <v>23040000</v>
      </c>
    </row>
    <row r="42" spans="2:10" ht="15" customHeight="1">
      <c r="B42" s="121" t="s">
        <v>33</v>
      </c>
      <c r="C42" s="82" t="s">
        <v>118</v>
      </c>
      <c r="D42" s="83"/>
      <c r="E42" s="35">
        <v>307615262.5</v>
      </c>
      <c r="F42" s="35">
        <v>307615262.5</v>
      </c>
      <c r="G42" s="52">
        <f t="shared" si="0"/>
        <v>61523052.5</v>
      </c>
      <c r="H42" s="38">
        <f t="shared" si="1"/>
        <v>61523052.5</v>
      </c>
      <c r="I42" s="30">
        <f t="shared" si="2"/>
        <v>369138315</v>
      </c>
      <c r="J42" s="30">
        <f t="shared" si="3"/>
        <v>369138315</v>
      </c>
    </row>
    <row r="43" spans="2:10" ht="15" customHeight="1">
      <c r="B43" s="122"/>
      <c r="C43" s="82" t="s">
        <v>119</v>
      </c>
      <c r="D43" s="83"/>
      <c r="E43" s="35">
        <v>304234875</v>
      </c>
      <c r="F43" s="35">
        <v>304234875</v>
      </c>
      <c r="G43" s="52">
        <f t="shared" si="0"/>
        <v>60846975</v>
      </c>
      <c r="H43" s="38">
        <f t="shared" si="1"/>
        <v>60846975</v>
      </c>
      <c r="I43" s="30">
        <f t="shared" si="2"/>
        <v>365081850</v>
      </c>
      <c r="J43" s="30">
        <f t="shared" si="3"/>
        <v>365081850</v>
      </c>
    </row>
    <row r="44" spans="2:10" ht="15" customHeight="1">
      <c r="B44" s="122"/>
      <c r="C44" s="82" t="s">
        <v>120</v>
      </c>
      <c r="D44" s="83"/>
      <c r="E44" s="35">
        <v>310995650</v>
      </c>
      <c r="F44" s="35">
        <v>310995650</v>
      </c>
      <c r="G44" s="52">
        <f t="shared" si="0"/>
        <v>62199130</v>
      </c>
      <c r="H44" s="38">
        <f t="shared" si="1"/>
        <v>62199130</v>
      </c>
      <c r="I44" s="30">
        <f t="shared" si="2"/>
        <v>373194780</v>
      </c>
      <c r="J44" s="30">
        <f t="shared" si="3"/>
        <v>373194780</v>
      </c>
    </row>
    <row r="45" spans="2:10" ht="15.75" customHeight="1">
      <c r="B45" s="121" t="s">
        <v>34</v>
      </c>
      <c r="C45" s="82" t="s">
        <v>118</v>
      </c>
      <c r="D45" s="83"/>
      <c r="E45" s="35">
        <v>68250000</v>
      </c>
      <c r="F45" s="35">
        <v>68250000</v>
      </c>
      <c r="G45" s="52">
        <f t="shared" si="0"/>
        <v>13650000</v>
      </c>
      <c r="H45" s="38">
        <f t="shared" si="1"/>
        <v>13650000</v>
      </c>
      <c r="I45" s="30">
        <f t="shared" si="2"/>
        <v>81900000</v>
      </c>
      <c r="J45" s="30">
        <f t="shared" si="3"/>
        <v>81900000</v>
      </c>
    </row>
    <row r="46" spans="2:10" ht="15.75" customHeight="1">
      <c r="B46" s="122"/>
      <c r="C46" s="82" t="s">
        <v>119</v>
      </c>
      <c r="D46" s="83"/>
      <c r="E46" s="35">
        <v>67500000</v>
      </c>
      <c r="F46" s="35">
        <v>67500000</v>
      </c>
      <c r="G46" s="52">
        <f t="shared" si="0"/>
        <v>13500000</v>
      </c>
      <c r="H46" s="38">
        <f t="shared" si="1"/>
        <v>13500000</v>
      </c>
      <c r="I46" s="30">
        <f t="shared" si="2"/>
        <v>81000000</v>
      </c>
      <c r="J46" s="30">
        <f t="shared" si="3"/>
        <v>81000000</v>
      </c>
    </row>
    <row r="47" spans="2:10" ht="15.75" customHeight="1">
      <c r="B47" s="122"/>
      <c r="C47" s="82" t="s">
        <v>120</v>
      </c>
      <c r="D47" s="83"/>
      <c r="E47" s="35">
        <v>69000000</v>
      </c>
      <c r="F47" s="35">
        <v>69000000</v>
      </c>
      <c r="G47" s="52">
        <f t="shared" si="0"/>
        <v>13800000</v>
      </c>
      <c r="H47" s="38">
        <f t="shared" si="1"/>
        <v>13800000</v>
      </c>
      <c r="I47" s="30">
        <f t="shared" si="2"/>
        <v>82800000</v>
      </c>
      <c r="J47" s="30">
        <f t="shared" si="3"/>
        <v>82800000</v>
      </c>
    </row>
    <row r="48" spans="2:10" ht="15.75" customHeight="1">
      <c r="B48" s="121" t="s">
        <v>35</v>
      </c>
      <c r="C48" s="82" t="s">
        <v>118</v>
      </c>
      <c r="D48" s="83"/>
      <c r="E48" s="35">
        <v>14171915</v>
      </c>
      <c r="F48" s="35">
        <v>14171915</v>
      </c>
      <c r="G48" s="52">
        <f t="shared" si="0"/>
        <v>0</v>
      </c>
      <c r="H48" s="38">
        <f t="shared" si="1"/>
        <v>0</v>
      </c>
      <c r="I48" s="35">
        <v>14171915</v>
      </c>
      <c r="J48" s="35">
        <v>14171915</v>
      </c>
    </row>
    <row r="49" spans="2:10" ht="15.75" customHeight="1">
      <c r="B49" s="122"/>
      <c r="C49" s="82" t="s">
        <v>119</v>
      </c>
      <c r="D49" s="83"/>
      <c r="E49" s="35">
        <v>13534975</v>
      </c>
      <c r="F49" s="35">
        <v>13534975</v>
      </c>
      <c r="G49" s="52">
        <f t="shared" si="0"/>
        <v>0</v>
      </c>
      <c r="H49" s="38">
        <f t="shared" si="1"/>
        <v>0</v>
      </c>
      <c r="I49" s="35">
        <v>13534975</v>
      </c>
      <c r="J49" s="35">
        <v>13534975</v>
      </c>
    </row>
    <row r="50" spans="2:10" ht="15.75" customHeight="1">
      <c r="B50" s="122"/>
      <c r="C50" s="82" t="s">
        <v>120</v>
      </c>
      <c r="D50" s="83"/>
      <c r="E50" s="56">
        <v>14331150</v>
      </c>
      <c r="F50" s="56">
        <v>14331150</v>
      </c>
      <c r="G50" s="52">
        <f t="shared" si="0"/>
        <v>0</v>
      </c>
      <c r="H50" s="38">
        <f t="shared" si="1"/>
        <v>0</v>
      </c>
      <c r="I50" s="56">
        <v>14331150</v>
      </c>
      <c r="J50" s="56">
        <v>14331150</v>
      </c>
    </row>
    <row r="51" spans="2:10" ht="13.5" customHeight="1">
      <c r="B51" s="121" t="s">
        <v>36</v>
      </c>
      <c r="C51" s="82" t="s">
        <v>118</v>
      </c>
      <c r="D51" s="83"/>
      <c r="E51" s="35">
        <v>2670000</v>
      </c>
      <c r="F51" s="35">
        <v>2670000</v>
      </c>
      <c r="G51" s="52">
        <f t="shared" si="0"/>
        <v>0</v>
      </c>
      <c r="H51" s="38">
        <f t="shared" si="1"/>
        <v>0</v>
      </c>
      <c r="I51" s="35">
        <v>2670000</v>
      </c>
      <c r="J51" s="35">
        <v>2670000</v>
      </c>
    </row>
    <row r="52" spans="2:10" ht="13.5" customHeight="1">
      <c r="B52" s="122"/>
      <c r="C52" s="82" t="s">
        <v>119</v>
      </c>
      <c r="D52" s="83"/>
      <c r="E52" s="35">
        <v>2550000</v>
      </c>
      <c r="F52" s="35">
        <v>2550000</v>
      </c>
      <c r="G52" s="52">
        <f t="shared" si="0"/>
        <v>0</v>
      </c>
      <c r="H52" s="38">
        <f t="shared" si="1"/>
        <v>0</v>
      </c>
      <c r="I52" s="35">
        <v>2550000</v>
      </c>
      <c r="J52" s="35">
        <v>2550000</v>
      </c>
    </row>
    <row r="53" spans="2:10" ht="13.5" customHeight="1">
      <c r="B53" s="122"/>
      <c r="C53" s="82" t="s">
        <v>120</v>
      </c>
      <c r="D53" s="83"/>
      <c r="E53" s="35">
        <v>2700000</v>
      </c>
      <c r="F53" s="35">
        <v>2700000</v>
      </c>
      <c r="G53" s="52">
        <f t="shared" si="0"/>
        <v>0</v>
      </c>
      <c r="H53" s="38">
        <f t="shared" si="1"/>
        <v>0</v>
      </c>
      <c r="I53" s="35">
        <v>2700000</v>
      </c>
      <c r="J53" s="35">
        <v>2700000</v>
      </c>
    </row>
    <row r="54" spans="2:10" ht="42.75" customHeight="1">
      <c r="B54" s="82" t="s">
        <v>37</v>
      </c>
      <c r="C54" s="158"/>
      <c r="D54" s="159"/>
      <c r="E54" s="82" t="s">
        <v>117</v>
      </c>
      <c r="F54" s="83"/>
      <c r="G54" s="83"/>
      <c r="H54" s="83"/>
      <c r="I54" s="83"/>
      <c r="J54" s="84"/>
    </row>
    <row r="55" spans="2:10" ht="12.75" customHeight="1">
      <c r="B55" s="93"/>
      <c r="C55" s="94"/>
      <c r="D55" s="94"/>
      <c r="E55" s="94"/>
      <c r="F55" s="94"/>
      <c r="G55" s="94"/>
      <c r="H55" s="94"/>
      <c r="I55" s="94"/>
      <c r="J55" s="95"/>
    </row>
    <row r="56" spans="2:10" ht="12.75" customHeight="1">
      <c r="B56" s="96"/>
      <c r="C56" s="97"/>
      <c r="D56" s="97"/>
      <c r="E56" s="97"/>
      <c r="F56" s="97"/>
      <c r="G56" s="97"/>
      <c r="H56" s="97"/>
      <c r="I56" s="97"/>
      <c r="J56" s="98"/>
    </row>
    <row r="57" spans="2:10" ht="12.75" customHeight="1">
      <c r="B57" s="118" t="s">
        <v>38</v>
      </c>
      <c r="C57" s="119"/>
      <c r="D57" s="119"/>
      <c r="E57" s="119"/>
      <c r="F57" s="119"/>
      <c r="G57" s="119"/>
      <c r="H57" s="119"/>
      <c r="I57" s="119"/>
      <c r="J57" s="120"/>
    </row>
    <row r="58" spans="2:10" ht="12.75" customHeight="1">
      <c r="B58" s="146" t="s">
        <v>41</v>
      </c>
      <c r="C58" s="160" t="s">
        <v>40</v>
      </c>
      <c r="D58" s="118" t="s">
        <v>39</v>
      </c>
      <c r="E58" s="119"/>
      <c r="F58" s="119"/>
      <c r="G58" s="119"/>
      <c r="H58" s="119"/>
      <c r="I58" s="119"/>
      <c r="J58" s="120"/>
    </row>
    <row r="59" spans="2:10" ht="104.25" customHeight="1">
      <c r="B59" s="146"/>
      <c r="C59" s="161"/>
      <c r="D59" s="36" t="s">
        <v>42</v>
      </c>
      <c r="E59" s="6" t="s">
        <v>43</v>
      </c>
      <c r="F59" s="25" t="s">
        <v>84</v>
      </c>
      <c r="G59" s="26" t="s">
        <v>45</v>
      </c>
      <c r="H59" s="5" t="s">
        <v>44</v>
      </c>
      <c r="I59" s="169" t="s">
        <v>46</v>
      </c>
      <c r="J59" s="193"/>
    </row>
    <row r="60" spans="2:10" ht="12" customHeight="1">
      <c r="B60" s="15"/>
      <c r="C60" s="13"/>
      <c r="D60" s="12"/>
      <c r="E60" s="12"/>
      <c r="F60" s="14"/>
      <c r="G60" s="24"/>
      <c r="H60" s="11"/>
      <c r="I60" s="194"/>
      <c r="J60" s="195"/>
    </row>
    <row r="61" spans="2:10" ht="12" customHeight="1">
      <c r="B61" s="132" t="s">
        <v>94</v>
      </c>
      <c r="C61" s="133"/>
      <c r="D61" s="133"/>
      <c r="E61" s="133"/>
      <c r="F61" s="133"/>
      <c r="G61" s="133"/>
      <c r="H61" s="133"/>
      <c r="I61" s="133"/>
      <c r="J61" s="134"/>
    </row>
    <row r="62" spans="2:10" ht="12" customHeight="1">
      <c r="B62" s="156" t="s">
        <v>37</v>
      </c>
      <c r="C62" s="157"/>
      <c r="D62" s="169" t="s">
        <v>121</v>
      </c>
      <c r="E62" s="170"/>
      <c r="F62" s="170"/>
      <c r="G62" s="170"/>
      <c r="H62" s="170"/>
      <c r="I62" s="170"/>
      <c r="J62" s="174"/>
    </row>
    <row r="63" spans="2:10" ht="12" customHeight="1">
      <c r="B63" s="101"/>
      <c r="C63" s="103"/>
      <c r="D63" s="118"/>
      <c r="E63" s="119"/>
      <c r="F63" s="119"/>
      <c r="G63" s="119"/>
      <c r="H63" s="119"/>
      <c r="I63" s="119"/>
      <c r="J63" s="120"/>
    </row>
    <row r="64" spans="2:10" ht="12" customHeight="1">
      <c r="B64" s="171"/>
      <c r="C64" s="172"/>
      <c r="D64" s="172"/>
      <c r="E64" s="172"/>
      <c r="F64" s="172"/>
      <c r="G64" s="172"/>
      <c r="H64" s="172"/>
      <c r="I64" s="172"/>
      <c r="J64" s="173"/>
    </row>
    <row r="65" spans="2:10" ht="12" customHeight="1">
      <c r="B65" s="196" t="s">
        <v>96</v>
      </c>
      <c r="C65" s="196"/>
      <c r="D65" s="196"/>
      <c r="E65" s="196"/>
      <c r="F65" s="81" t="s">
        <v>122</v>
      </c>
      <c r="G65" s="81"/>
      <c r="H65" s="81"/>
      <c r="I65" s="81"/>
      <c r="J65" s="81"/>
    </row>
    <row r="66" spans="2:10" ht="12" customHeight="1">
      <c r="B66" s="196" t="s">
        <v>97</v>
      </c>
      <c r="C66" s="196"/>
      <c r="D66" s="196"/>
      <c r="E66" s="196"/>
      <c r="F66" s="197" t="s">
        <v>98</v>
      </c>
      <c r="G66" s="197"/>
      <c r="H66" s="197"/>
      <c r="I66" s="197"/>
      <c r="J66" s="38" t="s">
        <v>99</v>
      </c>
    </row>
    <row r="67" spans="2:10" ht="12" customHeight="1">
      <c r="B67" s="196"/>
      <c r="C67" s="196"/>
      <c r="D67" s="196"/>
      <c r="E67" s="196"/>
      <c r="F67" s="81" t="s">
        <v>130</v>
      </c>
      <c r="G67" s="81"/>
      <c r="H67" s="81"/>
      <c r="I67" s="81"/>
      <c r="J67" s="53" t="s">
        <v>123</v>
      </c>
    </row>
    <row r="68" spans="2:10" ht="24" customHeight="1">
      <c r="B68" s="196" t="s">
        <v>100</v>
      </c>
      <c r="C68" s="196"/>
      <c r="D68" s="196"/>
      <c r="E68" s="196"/>
      <c r="F68" s="81" t="s">
        <v>123</v>
      </c>
      <c r="G68" s="81"/>
      <c r="H68" s="81"/>
      <c r="I68" s="81"/>
      <c r="J68" s="81"/>
    </row>
    <row r="69" spans="2:10" ht="24" customHeight="1">
      <c r="B69" s="196" t="s">
        <v>101</v>
      </c>
      <c r="C69" s="196"/>
      <c r="D69" s="196"/>
      <c r="E69" s="196"/>
      <c r="F69" s="81" t="s">
        <v>123</v>
      </c>
      <c r="G69" s="81"/>
      <c r="H69" s="81"/>
      <c r="I69" s="81"/>
      <c r="J69" s="81"/>
    </row>
    <row r="70" spans="2:10" ht="15.75" customHeight="1">
      <c r="B70" s="196" t="s">
        <v>102</v>
      </c>
      <c r="C70" s="196"/>
      <c r="D70" s="196"/>
      <c r="E70" s="196"/>
      <c r="F70" s="81" t="s">
        <v>131</v>
      </c>
      <c r="G70" s="81"/>
      <c r="H70" s="81"/>
      <c r="I70" s="81"/>
      <c r="J70" s="81"/>
    </row>
    <row r="71" spans="2:10" ht="12" customHeight="1">
      <c r="B71" s="49"/>
      <c r="C71" s="50"/>
      <c r="D71" s="46"/>
      <c r="E71" s="46"/>
      <c r="F71" s="46"/>
      <c r="G71" s="46"/>
      <c r="H71" s="46"/>
      <c r="I71" s="46"/>
      <c r="J71" s="47"/>
    </row>
    <row r="72" spans="2:10" ht="14.25" customHeight="1">
      <c r="B72" s="105" t="s">
        <v>2</v>
      </c>
      <c r="C72" s="105" t="s">
        <v>47</v>
      </c>
      <c r="D72" s="118" t="s">
        <v>48</v>
      </c>
      <c r="E72" s="119"/>
      <c r="F72" s="119"/>
      <c r="G72" s="119"/>
      <c r="H72" s="119"/>
      <c r="I72" s="119"/>
      <c r="J72" s="120"/>
    </row>
    <row r="73" spans="2:10" ht="14.25" customHeight="1">
      <c r="B73" s="106"/>
      <c r="C73" s="106"/>
      <c r="D73" s="112" t="s">
        <v>49</v>
      </c>
      <c r="E73" s="189"/>
      <c r="F73" s="73" t="s">
        <v>50</v>
      </c>
      <c r="G73" s="73" t="s">
        <v>51</v>
      </c>
      <c r="H73" s="73" t="s">
        <v>52</v>
      </c>
      <c r="I73" s="82" t="s">
        <v>53</v>
      </c>
      <c r="J73" s="84"/>
    </row>
    <row r="74" spans="2:10" ht="14.25" customHeight="1">
      <c r="B74" s="106"/>
      <c r="C74" s="106"/>
      <c r="D74" s="190"/>
      <c r="E74" s="191"/>
      <c r="F74" s="74"/>
      <c r="G74" s="74"/>
      <c r="H74" s="74"/>
      <c r="I74" s="118" t="s">
        <v>28</v>
      </c>
      <c r="J74" s="120"/>
    </row>
    <row r="75" spans="2:10" ht="14.25" customHeight="1">
      <c r="B75" s="107"/>
      <c r="C75" s="107"/>
      <c r="D75" s="192"/>
      <c r="E75" s="159"/>
      <c r="F75" s="186"/>
      <c r="G75" s="186"/>
      <c r="H75" s="186"/>
      <c r="I75" s="55" t="s">
        <v>93</v>
      </c>
      <c r="J75" s="55" t="s">
        <v>31</v>
      </c>
    </row>
    <row r="76" spans="2:10" ht="12" customHeight="1">
      <c r="B76" s="59" t="s">
        <v>54</v>
      </c>
      <c r="C76" s="73" t="s">
        <v>119</v>
      </c>
      <c r="D76" s="75" t="s">
        <v>125</v>
      </c>
      <c r="E76" s="76"/>
      <c r="F76" s="79" t="s">
        <v>131</v>
      </c>
      <c r="G76" s="79" t="s">
        <v>88</v>
      </c>
      <c r="H76" s="81"/>
      <c r="I76" s="187" t="s">
        <v>124</v>
      </c>
      <c r="J76" s="188"/>
    </row>
    <row r="77" spans="2:10" ht="12" customHeight="1">
      <c r="B77" s="33">
        <v>1</v>
      </c>
      <c r="C77" s="74"/>
      <c r="D77" s="77"/>
      <c r="E77" s="78"/>
      <c r="F77" s="80"/>
      <c r="G77" s="80"/>
      <c r="H77" s="81"/>
      <c r="I77" s="56">
        <v>22320000</v>
      </c>
      <c r="J77" s="57">
        <f>SUM(I77)</f>
        <v>22320000</v>
      </c>
    </row>
    <row r="78" spans="2:10" ht="12" customHeight="1">
      <c r="B78" s="33">
        <v>2</v>
      </c>
      <c r="C78" s="74"/>
      <c r="D78" s="77"/>
      <c r="E78" s="78"/>
      <c r="F78" s="80"/>
      <c r="G78" s="80"/>
      <c r="H78" s="81"/>
      <c r="I78" s="56">
        <v>176254200</v>
      </c>
      <c r="J78" s="57">
        <f t="shared" ref="J78:J80" si="4">SUM(I78)</f>
        <v>176254200</v>
      </c>
    </row>
    <row r="79" spans="2:10" ht="12" customHeight="1">
      <c r="B79" s="33">
        <v>3</v>
      </c>
      <c r="C79" s="74"/>
      <c r="D79" s="77"/>
      <c r="E79" s="78"/>
      <c r="F79" s="80"/>
      <c r="G79" s="80"/>
      <c r="H79" s="81"/>
      <c r="I79" s="31">
        <v>47250000</v>
      </c>
      <c r="J79" s="57">
        <f t="shared" si="4"/>
        <v>47250000</v>
      </c>
    </row>
    <row r="80" spans="2:10" ht="12" customHeight="1">
      <c r="B80" s="33">
        <v>4</v>
      </c>
      <c r="C80" s="74"/>
      <c r="D80" s="77"/>
      <c r="E80" s="78"/>
      <c r="F80" s="80"/>
      <c r="G80" s="80"/>
      <c r="H80" s="81"/>
      <c r="I80" s="56">
        <v>5179475</v>
      </c>
      <c r="J80" s="57">
        <f t="shared" si="4"/>
        <v>5179475</v>
      </c>
    </row>
    <row r="81" spans="2:10" ht="12" customHeight="1">
      <c r="B81" s="53" t="s">
        <v>55</v>
      </c>
      <c r="C81" s="74"/>
      <c r="D81" s="77"/>
      <c r="E81" s="78"/>
      <c r="F81" s="80"/>
      <c r="G81" s="80"/>
      <c r="H81" s="81"/>
      <c r="I81" s="60" t="s">
        <v>56</v>
      </c>
      <c r="J81" s="54">
        <f>SUM(J77:J80)</f>
        <v>251003675</v>
      </c>
    </row>
    <row r="82" spans="2:10" ht="12" customHeight="1">
      <c r="B82" s="59" t="s">
        <v>54</v>
      </c>
      <c r="C82" s="74"/>
      <c r="D82" s="77"/>
      <c r="E82" s="78"/>
      <c r="F82" s="80"/>
      <c r="G82" s="80"/>
      <c r="H82" s="81"/>
      <c r="I82" s="187" t="s">
        <v>95</v>
      </c>
      <c r="J82" s="188"/>
    </row>
    <row r="83" spans="2:10" ht="12" customHeight="1">
      <c r="B83" s="51">
        <v>2</v>
      </c>
      <c r="C83" s="74"/>
      <c r="D83" s="77"/>
      <c r="E83" s="78"/>
      <c r="F83" s="80"/>
      <c r="G83" s="80"/>
      <c r="H83" s="81"/>
      <c r="I83" s="52">
        <v>958500</v>
      </c>
      <c r="J83" s="57">
        <f t="shared" ref="J83" si="5">SUM(I83)</f>
        <v>958500</v>
      </c>
    </row>
    <row r="84" spans="2:10" ht="12" customHeight="1">
      <c r="B84" s="32" t="s">
        <v>55</v>
      </c>
      <c r="C84" s="74"/>
      <c r="D84" s="77"/>
      <c r="E84" s="78"/>
      <c r="F84" s="80"/>
      <c r="G84" s="80"/>
      <c r="H84" s="81"/>
      <c r="I84" s="60" t="s">
        <v>56</v>
      </c>
      <c r="J84" s="54">
        <f>SUM(J83:J83)</f>
        <v>958500</v>
      </c>
    </row>
    <row r="85" spans="2:10" ht="12" customHeight="1">
      <c r="B85" s="59" t="s">
        <v>54</v>
      </c>
      <c r="C85" s="74"/>
      <c r="D85" s="77"/>
      <c r="E85" s="78"/>
      <c r="F85" s="80"/>
      <c r="G85" s="80"/>
      <c r="H85" s="81"/>
      <c r="I85" s="187" t="s">
        <v>91</v>
      </c>
      <c r="J85" s="188"/>
    </row>
    <row r="86" spans="2:10" ht="12" customHeight="1">
      <c r="B86" s="34">
        <v>2</v>
      </c>
      <c r="C86" s="74"/>
      <c r="D86" s="77"/>
      <c r="E86" s="78"/>
      <c r="F86" s="80"/>
      <c r="G86" s="80"/>
      <c r="H86" s="81"/>
      <c r="I86" s="56">
        <v>187869150</v>
      </c>
      <c r="J86" s="57">
        <f t="shared" ref="J86:J89" si="6">SUM(I86)</f>
        <v>187869150</v>
      </c>
    </row>
    <row r="87" spans="2:10" ht="12" customHeight="1">
      <c r="B87" s="34">
        <v>6</v>
      </c>
      <c r="C87" s="74"/>
      <c r="D87" s="77"/>
      <c r="E87" s="78"/>
      <c r="F87" s="80"/>
      <c r="G87" s="80"/>
      <c r="H87" s="81"/>
      <c r="I87" s="31">
        <v>33750000</v>
      </c>
      <c r="J87" s="57">
        <f t="shared" si="6"/>
        <v>33750000</v>
      </c>
    </row>
    <row r="88" spans="2:10" ht="12" customHeight="1">
      <c r="B88" s="34">
        <v>15</v>
      </c>
      <c r="C88" s="74"/>
      <c r="D88" s="77"/>
      <c r="E88" s="78"/>
      <c r="F88" s="80"/>
      <c r="G88" s="80"/>
      <c r="H88" s="81"/>
      <c r="I88" s="56">
        <v>8355500</v>
      </c>
      <c r="J88" s="57">
        <f t="shared" si="6"/>
        <v>8355500</v>
      </c>
    </row>
    <row r="89" spans="2:10" ht="12" customHeight="1">
      <c r="B89" s="34">
        <v>17</v>
      </c>
      <c r="C89" s="74"/>
      <c r="D89" s="77"/>
      <c r="E89" s="78"/>
      <c r="F89" s="80"/>
      <c r="G89" s="80"/>
      <c r="H89" s="81"/>
      <c r="I89" s="56">
        <v>2550000</v>
      </c>
      <c r="J89" s="45">
        <f t="shared" si="6"/>
        <v>2550000</v>
      </c>
    </row>
    <row r="90" spans="2:10" ht="12" customHeight="1">
      <c r="B90" s="39" t="s">
        <v>55</v>
      </c>
      <c r="C90" s="74"/>
      <c r="D90" s="77"/>
      <c r="E90" s="78"/>
      <c r="F90" s="80"/>
      <c r="G90" s="80"/>
      <c r="H90" s="81"/>
      <c r="I90" s="48" t="s">
        <v>56</v>
      </c>
      <c r="J90" s="40">
        <f>SUM(J86:J89)</f>
        <v>232524650</v>
      </c>
    </row>
    <row r="91" spans="2:10" ht="12" customHeight="1">
      <c r="B91" s="162" t="s">
        <v>59</v>
      </c>
      <c r="C91" s="163"/>
      <c r="D91" s="163"/>
      <c r="E91" s="163"/>
      <c r="F91" s="163"/>
      <c r="G91" s="163"/>
      <c r="H91" s="164"/>
      <c r="I91" s="165"/>
      <c r="J91" s="2"/>
    </row>
    <row r="92" spans="2:10" ht="28.5" customHeight="1">
      <c r="B92" s="41" t="s">
        <v>85</v>
      </c>
      <c r="C92" s="41" t="s">
        <v>47</v>
      </c>
      <c r="D92" s="82" t="s">
        <v>60</v>
      </c>
      <c r="E92" s="83"/>
      <c r="F92" s="83"/>
      <c r="G92" s="104" t="s">
        <v>75</v>
      </c>
      <c r="H92" s="104"/>
      <c r="I92" s="41" t="s">
        <v>62</v>
      </c>
      <c r="J92" s="43" t="s">
        <v>61</v>
      </c>
    </row>
    <row r="93" spans="2:10" ht="24" customHeight="1">
      <c r="B93" s="41">
        <v>1</v>
      </c>
      <c r="C93" s="55" t="s">
        <v>119</v>
      </c>
      <c r="D93" s="82" t="s">
        <v>126</v>
      </c>
      <c r="E93" s="83"/>
      <c r="F93" s="84"/>
      <c r="G93" s="82" t="s">
        <v>128</v>
      </c>
      <c r="H93" s="84"/>
      <c r="I93" s="55" t="s">
        <v>129</v>
      </c>
      <c r="J93" s="55" t="s">
        <v>127</v>
      </c>
    </row>
    <row r="94" spans="2:10" ht="13.5" customHeight="1">
      <c r="B94" s="171"/>
      <c r="C94" s="172"/>
      <c r="D94" s="172"/>
      <c r="E94" s="172"/>
      <c r="F94" s="172"/>
      <c r="G94" s="172"/>
      <c r="H94" s="172"/>
      <c r="I94" s="172"/>
      <c r="J94" s="173"/>
    </row>
    <row r="95" spans="2:10" ht="13.5" customHeight="1">
      <c r="B95" s="118" t="s">
        <v>37</v>
      </c>
      <c r="C95" s="119"/>
      <c r="D95" s="120"/>
      <c r="E95" s="169"/>
      <c r="F95" s="170"/>
      <c r="G95" s="170"/>
      <c r="H95" s="170"/>
      <c r="I95" s="170"/>
      <c r="J95" s="174"/>
    </row>
    <row r="96" spans="2:10" ht="13.5" customHeight="1">
      <c r="B96" s="166" t="s">
        <v>21</v>
      </c>
      <c r="C96" s="167"/>
      <c r="D96" s="168"/>
      <c r="E96" s="166" t="s">
        <v>21</v>
      </c>
      <c r="F96" s="167"/>
      <c r="G96" s="167"/>
      <c r="H96" s="167"/>
      <c r="I96" s="167"/>
      <c r="J96" s="168"/>
    </row>
    <row r="97" spans="2:10" ht="13.5" customHeight="1">
      <c r="B97" s="96"/>
      <c r="C97" s="97"/>
      <c r="D97" s="97"/>
      <c r="E97" s="97"/>
      <c r="F97" s="97"/>
      <c r="G97" s="97"/>
      <c r="H97" s="97"/>
      <c r="I97" s="97"/>
      <c r="J97" s="98"/>
    </row>
    <row r="98" spans="2:10" ht="40.5" customHeight="1">
      <c r="B98" s="169" t="s">
        <v>63</v>
      </c>
      <c r="C98" s="170"/>
      <c r="D98" s="170"/>
      <c r="E98" s="82"/>
      <c r="F98" s="83"/>
      <c r="G98" s="83"/>
      <c r="H98" s="83"/>
      <c r="I98" s="83"/>
      <c r="J98" s="84"/>
    </row>
    <row r="99" spans="2:10" ht="13.5" customHeight="1">
      <c r="B99" s="175"/>
      <c r="C99" s="176"/>
      <c r="D99" s="176"/>
      <c r="E99" s="176"/>
      <c r="F99" s="176"/>
      <c r="G99" s="176"/>
      <c r="H99" s="176"/>
      <c r="I99" s="176"/>
      <c r="J99" s="177"/>
    </row>
    <row r="100" spans="2:10" ht="53.25" customHeight="1">
      <c r="B100" s="169" t="s">
        <v>64</v>
      </c>
      <c r="C100" s="170"/>
      <c r="D100" s="174"/>
      <c r="E100" s="82"/>
      <c r="F100" s="83"/>
      <c r="G100" s="83"/>
      <c r="H100" s="83"/>
      <c r="I100" s="83"/>
      <c r="J100" s="84"/>
    </row>
    <row r="101" spans="2:10" ht="15.75" customHeight="1">
      <c r="B101" s="175"/>
      <c r="C101" s="176"/>
      <c r="D101" s="176"/>
      <c r="E101" s="176"/>
      <c r="F101" s="176"/>
      <c r="G101" s="176"/>
      <c r="H101" s="176"/>
      <c r="I101" s="176"/>
      <c r="J101" s="177"/>
    </row>
    <row r="102" spans="2:10" ht="33.75" customHeight="1">
      <c r="B102" s="169" t="s">
        <v>65</v>
      </c>
      <c r="C102" s="170"/>
      <c r="D102" s="174"/>
      <c r="E102" s="82"/>
      <c r="F102" s="83"/>
      <c r="G102" s="83"/>
      <c r="H102" s="83"/>
      <c r="I102" s="83"/>
      <c r="J102" s="84"/>
    </row>
    <row r="103" spans="2:10" ht="13.5" customHeight="1">
      <c r="B103" s="180"/>
      <c r="C103" s="181"/>
      <c r="D103" s="181"/>
      <c r="E103" s="181"/>
      <c r="F103" s="181"/>
      <c r="G103" s="181"/>
      <c r="H103" s="181"/>
      <c r="I103" s="181"/>
      <c r="J103" s="182"/>
    </row>
    <row r="104" spans="2:10" ht="13.5" customHeight="1">
      <c r="B104" s="169" t="s">
        <v>66</v>
      </c>
      <c r="C104" s="170"/>
      <c r="D104" s="170"/>
      <c r="E104" s="170"/>
      <c r="F104" s="170"/>
      <c r="G104" s="170"/>
      <c r="H104" s="170"/>
      <c r="I104" s="170"/>
      <c r="J104" s="174"/>
    </row>
    <row r="105" spans="2:10" ht="13.5" customHeight="1">
      <c r="B105" s="171"/>
      <c r="C105" s="172"/>
      <c r="D105" s="172"/>
      <c r="E105" s="172"/>
      <c r="F105" s="172"/>
      <c r="G105" s="172"/>
      <c r="H105" s="172"/>
      <c r="I105" s="172"/>
      <c r="J105" s="173"/>
    </row>
    <row r="106" spans="2:10" ht="13.5" customHeight="1">
      <c r="B106" s="156" t="s">
        <v>67</v>
      </c>
      <c r="C106" s="183"/>
      <c r="D106" s="183"/>
      <c r="E106" s="183"/>
      <c r="F106" s="183"/>
      <c r="G106" s="183"/>
      <c r="H106" s="183"/>
      <c r="I106" s="183"/>
      <c r="J106" s="157"/>
    </row>
    <row r="107" spans="2:10" ht="13.5" customHeight="1">
      <c r="B107" s="118" t="s">
        <v>68</v>
      </c>
      <c r="C107" s="119"/>
      <c r="D107" s="120"/>
      <c r="E107" s="118" t="s">
        <v>70</v>
      </c>
      <c r="F107" s="119"/>
      <c r="G107" s="120"/>
      <c r="H107" s="118" t="s">
        <v>71</v>
      </c>
      <c r="I107" s="120"/>
      <c r="J107" s="2"/>
    </row>
    <row r="108" spans="2:10" ht="13.5" customHeight="1">
      <c r="B108" s="118" t="s">
        <v>69</v>
      </c>
      <c r="C108" s="119"/>
      <c r="D108" s="120"/>
      <c r="E108" s="118">
        <v>10596152</v>
      </c>
      <c r="F108" s="119"/>
      <c r="G108" s="120"/>
      <c r="H108" s="178" t="s">
        <v>72</v>
      </c>
      <c r="I108" s="120"/>
      <c r="J108" s="2"/>
    </row>
    <row r="109" spans="2:10" ht="14.25" customHeight="1">
      <c r="B109" s="124" t="s">
        <v>73</v>
      </c>
      <c r="C109" s="124"/>
      <c r="D109" s="124"/>
    </row>
    <row r="110" spans="2:10" ht="14.25" customHeight="1">
      <c r="B110" s="179"/>
      <c r="C110" s="179"/>
      <c r="D110" s="179"/>
    </row>
    <row r="111" spans="2:10" ht="14.25" customHeight="1">
      <c r="B111" s="58"/>
      <c r="C111" s="58"/>
      <c r="D111" s="58"/>
    </row>
    <row r="112" spans="2:10" ht="14.25" customHeight="1">
      <c r="B112" s="58"/>
      <c r="C112" s="58"/>
      <c r="D112" s="58"/>
    </row>
    <row r="113" spans="2:10" ht="14.25" customHeight="1">
      <c r="B113" s="58"/>
      <c r="C113" s="58"/>
      <c r="D113" s="58"/>
    </row>
    <row r="114" spans="2:10" ht="14.25" customHeight="1">
      <c r="B114" s="58"/>
      <c r="C114" s="58"/>
      <c r="D114" s="58"/>
    </row>
    <row r="115" spans="2:10" ht="14.25" customHeight="1">
      <c r="B115" s="27"/>
      <c r="C115" s="27"/>
      <c r="D115" s="27"/>
    </row>
    <row r="116" spans="2:10" ht="14.25" customHeight="1">
      <c r="B116" s="27"/>
      <c r="C116" s="27"/>
      <c r="D116" s="27"/>
    </row>
    <row r="117" spans="2:10" ht="14.25" customHeight="1">
      <c r="B117" s="185"/>
      <c r="C117" s="185"/>
      <c r="D117" s="185"/>
    </row>
    <row r="118" spans="2:10" ht="18" customHeight="1">
      <c r="B118" s="155" t="s">
        <v>81</v>
      </c>
      <c r="C118" s="155"/>
      <c r="D118" s="155"/>
      <c r="E118" s="155"/>
      <c r="F118" s="155"/>
      <c r="G118" s="155"/>
      <c r="H118" s="155"/>
      <c r="I118" s="155"/>
      <c r="J118" s="155"/>
    </row>
    <row r="119" spans="2:10" ht="14.25" customHeight="1">
      <c r="B119" s="155" t="s">
        <v>82</v>
      </c>
      <c r="C119" s="155"/>
      <c r="D119" s="155"/>
      <c r="E119" s="155"/>
      <c r="F119" s="155"/>
      <c r="G119" s="155"/>
      <c r="H119" s="155"/>
      <c r="I119" s="155"/>
      <c r="J119" s="155"/>
    </row>
    <row r="120" spans="2:10" ht="14.25" customHeight="1">
      <c r="B120" s="155" t="s">
        <v>76</v>
      </c>
      <c r="C120" s="155"/>
      <c r="D120" s="155"/>
      <c r="E120" s="155"/>
      <c r="F120" s="155"/>
      <c r="G120" s="155"/>
      <c r="H120" s="155"/>
      <c r="I120" s="155"/>
      <c r="J120" s="155"/>
    </row>
    <row r="121" spans="2:10" ht="14.25" customHeight="1">
      <c r="B121" s="155" t="s">
        <v>77</v>
      </c>
      <c r="C121" s="155"/>
      <c r="D121" s="155"/>
      <c r="E121" s="155"/>
      <c r="F121" s="155"/>
      <c r="G121" s="155"/>
      <c r="H121" s="155"/>
      <c r="I121" s="155"/>
      <c r="J121" s="155"/>
    </row>
    <row r="122" spans="2:10" ht="14.25" customHeight="1">
      <c r="B122" s="155" t="s">
        <v>78</v>
      </c>
      <c r="C122" s="155"/>
      <c r="D122" s="155"/>
      <c r="E122" s="155"/>
      <c r="F122" s="155"/>
      <c r="G122" s="155"/>
      <c r="H122" s="155"/>
      <c r="I122" s="155"/>
      <c r="J122" s="155"/>
    </row>
    <row r="123" spans="2:10" ht="14.25" customHeight="1">
      <c r="B123" s="155" t="s">
        <v>79</v>
      </c>
      <c r="C123" s="155"/>
      <c r="D123" s="155"/>
      <c r="E123" s="155"/>
      <c r="F123" s="155"/>
      <c r="G123" s="155"/>
      <c r="H123" s="155"/>
      <c r="I123" s="155"/>
      <c r="J123" s="155"/>
    </row>
    <row r="124" spans="2:10" ht="14.25" customHeight="1">
      <c r="B124" s="155" t="s">
        <v>83</v>
      </c>
      <c r="C124" s="155"/>
      <c r="D124" s="155"/>
      <c r="E124" s="155"/>
      <c r="F124" s="155"/>
      <c r="G124" s="155"/>
      <c r="H124" s="155"/>
      <c r="I124" s="155"/>
      <c r="J124" s="155"/>
    </row>
    <row r="125" spans="2:10" ht="14.25" customHeight="1">
      <c r="B125" s="155" t="s">
        <v>80</v>
      </c>
      <c r="C125" s="155"/>
      <c r="D125" s="155"/>
      <c r="E125" s="155"/>
      <c r="F125" s="155"/>
      <c r="G125" s="155"/>
      <c r="H125" s="155"/>
      <c r="I125" s="155"/>
      <c r="J125" s="155"/>
    </row>
    <row r="126" spans="2:10" ht="18.75" customHeight="1">
      <c r="B126" s="184"/>
      <c r="C126" s="184"/>
      <c r="D126" s="184"/>
      <c r="E126" s="184"/>
      <c r="F126" s="184"/>
      <c r="G126" s="184"/>
      <c r="H126" s="184"/>
      <c r="I126" s="184"/>
    </row>
  </sheetData>
  <mergeCells count="158">
    <mergeCell ref="I60:J60"/>
    <mergeCell ref="D62:J62"/>
    <mergeCell ref="D63:J63"/>
    <mergeCell ref="B64:J64"/>
    <mergeCell ref="B70:E70"/>
    <mergeCell ref="F70:J70"/>
    <mergeCell ref="B65:E65"/>
    <mergeCell ref="F65:J65"/>
    <mergeCell ref="B66:E67"/>
    <mergeCell ref="F66:I66"/>
    <mergeCell ref="F67:I67"/>
    <mergeCell ref="B68:E68"/>
    <mergeCell ref="F68:J68"/>
    <mergeCell ref="B69:E69"/>
    <mergeCell ref="F69:J69"/>
    <mergeCell ref="B126:I126"/>
    <mergeCell ref="B117:D117"/>
    <mergeCell ref="B108:D108"/>
    <mergeCell ref="B118:J118"/>
    <mergeCell ref="B119:J119"/>
    <mergeCell ref="B120:J120"/>
    <mergeCell ref="B121:J121"/>
    <mergeCell ref="B51:B53"/>
    <mergeCell ref="F73:F75"/>
    <mergeCell ref="G73:G75"/>
    <mergeCell ref="H73:H75"/>
    <mergeCell ref="B63:C63"/>
    <mergeCell ref="E107:G107"/>
    <mergeCell ref="I82:J82"/>
    <mergeCell ref="I85:J85"/>
    <mergeCell ref="D72:J72"/>
    <mergeCell ref="I76:J76"/>
    <mergeCell ref="I73:J73"/>
    <mergeCell ref="I74:J74"/>
    <mergeCell ref="D73:E75"/>
    <mergeCell ref="B57:J57"/>
    <mergeCell ref="D58:J58"/>
    <mergeCell ref="I59:J59"/>
    <mergeCell ref="B61:J61"/>
    <mergeCell ref="H107:I107"/>
    <mergeCell ref="H108:I108"/>
    <mergeCell ref="B109:D110"/>
    <mergeCell ref="B100:D100"/>
    <mergeCell ref="B102:D102"/>
    <mergeCell ref="B107:D107"/>
    <mergeCell ref="B101:J101"/>
    <mergeCell ref="E100:J100"/>
    <mergeCell ref="E102:J102"/>
    <mergeCell ref="B103:J103"/>
    <mergeCell ref="B104:J104"/>
    <mergeCell ref="B105:J105"/>
    <mergeCell ref="B106:J106"/>
    <mergeCell ref="B48:B50"/>
    <mergeCell ref="B122:J122"/>
    <mergeCell ref="B123:J123"/>
    <mergeCell ref="B124:J124"/>
    <mergeCell ref="B125:J125"/>
    <mergeCell ref="B62:C62"/>
    <mergeCell ref="B54:D54"/>
    <mergeCell ref="B58:B59"/>
    <mergeCell ref="C58:C59"/>
    <mergeCell ref="B72:B75"/>
    <mergeCell ref="C72:C75"/>
    <mergeCell ref="B91:I91"/>
    <mergeCell ref="D92:F92"/>
    <mergeCell ref="G92:H92"/>
    <mergeCell ref="B95:D95"/>
    <mergeCell ref="B96:D96"/>
    <mergeCell ref="B98:D98"/>
    <mergeCell ref="B94:J94"/>
    <mergeCell ref="E95:J95"/>
    <mergeCell ref="E96:J96"/>
    <mergeCell ref="B97:J97"/>
    <mergeCell ref="E98:J98"/>
    <mergeCell ref="B99:J99"/>
    <mergeCell ref="E108:G108"/>
    <mergeCell ref="I32:J32"/>
    <mergeCell ref="I33:J33"/>
    <mergeCell ref="I37:J37"/>
    <mergeCell ref="G29:J29"/>
    <mergeCell ref="B34:J34"/>
    <mergeCell ref="I30:J30"/>
    <mergeCell ref="I31:J31"/>
    <mergeCell ref="B35:B38"/>
    <mergeCell ref="B39:B41"/>
    <mergeCell ref="B21:J21"/>
    <mergeCell ref="I22:J22"/>
    <mergeCell ref="I24:J24"/>
    <mergeCell ref="I25:J25"/>
    <mergeCell ref="B26:J26"/>
    <mergeCell ref="G27:J27"/>
    <mergeCell ref="G28:J28"/>
    <mergeCell ref="B27:F27"/>
    <mergeCell ref="B28:F29"/>
    <mergeCell ref="B22:C22"/>
    <mergeCell ref="B25:C25"/>
    <mergeCell ref="D22:E22"/>
    <mergeCell ref="D25:E25"/>
    <mergeCell ref="B24:C24"/>
    <mergeCell ref="D24:E24"/>
    <mergeCell ref="C47:D47"/>
    <mergeCell ref="B8:J8"/>
    <mergeCell ref="J9:J12"/>
    <mergeCell ref="A1:J1"/>
    <mergeCell ref="A3:J3"/>
    <mergeCell ref="A5:J5"/>
    <mergeCell ref="A6:J6"/>
    <mergeCell ref="B18:J18"/>
    <mergeCell ref="G19:J19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9:F19"/>
    <mergeCell ref="B42:B44"/>
    <mergeCell ref="B30:F32"/>
    <mergeCell ref="B20:J20"/>
    <mergeCell ref="C39:D39"/>
    <mergeCell ref="C40:D40"/>
    <mergeCell ref="B33:F33"/>
    <mergeCell ref="C41:D41"/>
    <mergeCell ref="C42:D42"/>
    <mergeCell ref="C43:D43"/>
    <mergeCell ref="C44:D44"/>
    <mergeCell ref="C45:D45"/>
    <mergeCell ref="C46:D46"/>
    <mergeCell ref="B45:B47"/>
    <mergeCell ref="B23:C23"/>
    <mergeCell ref="D23:E23"/>
    <mergeCell ref="I23:J23"/>
    <mergeCell ref="C76:C90"/>
    <mergeCell ref="D76:E90"/>
    <mergeCell ref="F76:F90"/>
    <mergeCell ref="G76:G90"/>
    <mergeCell ref="H76:H90"/>
    <mergeCell ref="D93:F93"/>
    <mergeCell ref="G93:H93"/>
    <mergeCell ref="C35:D38"/>
    <mergeCell ref="E35:J35"/>
    <mergeCell ref="E36:J36"/>
    <mergeCell ref="E54:J54"/>
    <mergeCell ref="B55:J55"/>
    <mergeCell ref="B56:J56"/>
    <mergeCell ref="C48:D48"/>
    <mergeCell ref="C49:D49"/>
    <mergeCell ref="C50:D50"/>
    <mergeCell ref="C51:D51"/>
    <mergeCell ref="C52:D52"/>
    <mergeCell ref="C53:D53"/>
    <mergeCell ref="G37:H37"/>
    <mergeCell ref="E37:F37"/>
  </mergeCells>
  <hyperlinks>
    <hyperlink ref="H108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2014-10-30T09:08:25Z</dcterms:modified>
</cp:coreProperties>
</file>