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60" i="1"/>
  <c r="H60" s="1"/>
  <c r="I60"/>
  <c r="G60" s="1"/>
  <c r="J44"/>
  <c r="J45"/>
  <c r="J46"/>
  <c r="J47"/>
  <c r="H47" s="1"/>
  <c r="I44"/>
  <c r="G44" s="1"/>
  <c r="I45"/>
  <c r="G45" s="1"/>
  <c r="I46"/>
  <c r="G46" s="1"/>
  <c r="I47"/>
  <c r="G47" s="1"/>
  <c r="H44"/>
  <c r="H45"/>
  <c r="H46"/>
  <c r="J94" l="1"/>
  <c r="J93"/>
  <c r="J86"/>
  <c r="J85"/>
  <c r="J92" l="1"/>
  <c r="J95" s="1"/>
  <c r="J89"/>
  <c r="J84"/>
  <c r="J87" s="1"/>
  <c r="J90" l="1"/>
  <c r="J55"/>
  <c r="H55" s="1"/>
  <c r="J56"/>
  <c r="H56" s="1"/>
  <c r="J57"/>
  <c r="H57" s="1"/>
  <c r="J59"/>
  <c r="H59" s="1"/>
  <c r="I55"/>
  <c r="G55" s="1"/>
  <c r="I56"/>
  <c r="G56" s="1"/>
  <c r="I57"/>
  <c r="G57" s="1"/>
  <c r="I59"/>
  <c r="G59" s="1"/>
  <c r="H49"/>
  <c r="H50"/>
  <c r="J52"/>
  <c r="H52" s="1"/>
  <c r="J53"/>
  <c r="H53" s="1"/>
  <c r="G50"/>
  <c r="I52"/>
  <c r="G52" s="1"/>
  <c r="I53"/>
  <c r="G53" s="1"/>
  <c r="H48"/>
  <c r="G48"/>
  <c r="G49"/>
  <c r="J43" l="1"/>
  <c r="H43" s="1"/>
  <c r="I43"/>
  <c r="G43" s="1"/>
</calcChain>
</file>

<file path=xl/sharedStrings.xml><?xml version="1.0" encoding="utf-8"?>
<sst xmlns="http://schemas.openxmlformats.org/spreadsheetml/2006/main" count="254" uniqueCount="175">
  <si>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</si>
  <si>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</si>
  <si>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</si>
  <si>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</si>
  <si>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</si>
  <si>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</si>
  <si>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</si>
  <si>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</si>
  <si>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</si>
  <si>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</si>
  <si>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</si>
  <si>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</si>
  <si>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</si>
  <si>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</si>
  <si>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</si>
  <si>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</si>
  <si>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</si>
  <si>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</si>
  <si>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</si>
  <si>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</si>
  <si>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</si>
  <si>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</si>
  <si>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</si>
  <si>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</si>
  <si>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</si>
  <si>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</si>
  <si>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</si>
  <si>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</si>
  <si>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</si>
  <si>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</si>
  <si>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</si>
  <si>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</si>
  <si>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</si>
  <si>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</si>
  <si>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</si>
  <si>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</si>
  <si>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</si>
  <si>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</si>
  <si>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</si>
  <si>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</si>
  <si>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</si>
  <si>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</si>
  <si>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</si>
  <si>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</si>
  <si>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</si>
  <si>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</si>
  <si>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</si>
  <si>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</si>
  <si>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</si>
  <si>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</si>
  <si>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</si>
  <si>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</si>
  <si>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</si>
  <si>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</si>
  <si>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</si>
  <si>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</si>
  <si>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</si>
  <si>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</si>
  <si>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</si>
  <si>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</si>
  <si>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</si>
  <si>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</si>
  <si>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</si>
  <si>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</si>
  <si>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</si>
  <si>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</si>
  <si>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</si>
  <si>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</si>
  <si>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</si>
  <si>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</si>
  <si>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</si>
  <si>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</si>
  <si>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</si>
  <si>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</si>
  <si>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</si>
  <si>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</si>
  <si>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</si>
  <si>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</si>
  <si>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</si>
  <si>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</si>
  <si>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</si>
  <si>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</si>
  <si>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</si>
  <si>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</si>
  <si>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</si>
  <si>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</si>
  <si>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</si>
  <si>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</si>
  <si>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</si>
  <si>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</si>
  <si>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</si>
  <si>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</si>
  <si>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</si>
  <si>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</si>
  <si>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</si>
  <si>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</si>
  <si>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Անխափան սնուցման աղբյուրներ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</si>
  <si>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</si>
  <si>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</si>
  <si>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&lt;&lt;Կոմպասս&gt;&gt; ՍՊԸ</t>
  </si>
  <si>
    <t>&lt;&lt;Կոմպմարկետ&gt;&gt; ՍՊԸ</t>
  </si>
  <si>
    <t>&lt;&lt;Կոմպյուտերոն&gt;&gt; ՍՊԸ</t>
  </si>
  <si>
    <t>*մերժված հայտերի մասին</t>
  </si>
  <si>
    <t>/1510002106830100/</t>
  </si>
  <si>
    <t>/02557321/</t>
  </si>
  <si>
    <t>info@comp.am</t>
  </si>
  <si>
    <t xml:space="preserve"> ք. Երևան, Սարյան 6, տարածք 1                                Հեռ. (010)542931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</si>
  <si>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</si>
  <si>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</si>
  <si>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</si>
  <si>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</si>
  <si>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</si>
  <si>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</si>
  <si>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</si>
  <si>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Տպագրական սարքերի մասեր և պարագաներ</t>
  </si>
  <si>
    <t>UPS 650 VA:</t>
  </si>
  <si>
    <t xml:space="preserve"> Diletta 500i տպիչ սարքի Canon QC1-0172-000 տակդիր</t>
  </si>
  <si>
    <t xml:space="preserve"> Diletta 500i տպիչ սարքի Canon QC1-0173-000 տակդիր</t>
  </si>
  <si>
    <t>.--</t>
  </si>
  <si>
    <t>Ծրագիր` 03.01.01.08</t>
  </si>
  <si>
    <t>Օ8</t>
  </si>
  <si>
    <t>Մալուխների միացման հավաքածուներ</t>
  </si>
  <si>
    <t>Դյուրակիր համակարգիչ</t>
  </si>
  <si>
    <t>Ցանցային բաղադրիչներ սերվերային պահարան</t>
  </si>
  <si>
    <t>Ցանցային բաղադրիչներ օպտիկական փոխակերպիչ</t>
  </si>
  <si>
    <t xml:space="preserve">Ցանցային բաղադրիչներ ցանցային  սարք      </t>
  </si>
  <si>
    <t>Ցանցային բաղադրիչ կոմուտատր</t>
  </si>
  <si>
    <t>Ցանցային բաղադրիչ մոդուլ</t>
  </si>
  <si>
    <t>լրակազմ</t>
  </si>
  <si>
    <t xml:space="preserve"> Diletta  տպիչ սարերի համար սև գույնի համար (black )-640 խողովակածայրքիթ, յութաքանչյուր գույնի համար (cyan,magenta, yellow) 1280 խողովակածայրքիթ տպիչ գլխիկ</t>
  </si>
  <si>
    <t>տարբեր մալուխների միացման կցամասեր</t>
  </si>
  <si>
    <t>HP ProBook 4540s Intel Core i5-2450m (2.6GHz L2 3Mb 32nm 2core 4threads), RAM 8GB DDR3, HDD 750GB, Mobile Intel® NM65 Express Chipset, up to 1.7Gb on GPU VGA (650/1100 MHz), DVD-RW, WiFi, Bluetooth, Gbt LAN, Webcam, HDM կամ համարժեք</t>
  </si>
  <si>
    <t>NetShelter SX  48U 600mm Wide x 1070mm Deep Enclosure կամ համարժեք</t>
  </si>
  <si>
    <t>D-link DMC-920R Հետևյալ ստանդարտներին համապատասխան   IEEE 802.3ab 1000BASE-TX  IEEE 802.3z 1000BASE-SX ,  դուպլեքս Full Duplex Mode,  մալուխ 1000BASE-T: 4 pair Cat. 5, EIA/TIA-568 100-ohm twisted-pair (STP), up to 100m    1000BASE-SX կամ համարժեք</t>
  </si>
  <si>
    <t>Ցանցային  սարք VoIP  2 FXS ,1 WAN ,1 LAN
Հնարավոր  գործառույթները 
G.711a/μ-law, G.723.1, G.726, G.729A/B G.711a/μ-law, G.723.1, G.726, G.729A/B ,CNG,VAD, G.165/.168,CPT,SNMP v2, TR-069/TR-104 
Զանգի գործառույթները Peer-to-Peer, Call Transfer, MWI,(RFC-3842 , Hot Line и Warm Line
Հեռախոսային գործառույթները
In-Band, DTMF,  (Out-of-Band) DTMF, DTMF Relay RFC2833 ,SIP INFO, DTMF,PULSE, Caller ID, FSK-Bellcore 1.2 , FSK-ETSI 1.2, T.30 FAX Bypass G.711, T.38
զանգերի կառավարւմ 
Outbound Proxy, SIP Registration Failover, Group Hunting, Privacy mechanism / Private extensions to SIP, Re-invite 
Համատեղելի Avaya Communication Manager հետ: 
Համակցում Avaya Communication Manager  հետ: կամ համարժեք</t>
  </si>
  <si>
    <t xml:space="preserve"> HP 1910-48G Switch      Կառավարում 1 RJ-45, 4 x SFP (mini-GBIC), 48 x Gigabit Ethernet (10/100/1000 մբ/վ)
Կառավարման  առցանագրությունները MC - Intelligent Management Center; SNMP Manager; IEEE 802.3 Ethernet MIB
պրոցեսոր և հշողություն ARM @ 333 MГц, 128 մբ
512 կբ, RAM 128 մբ
Ընդանուր արցանագրություններ EEE 802.1D MAC Bridges; IEEE 802.1p Priority; IEEE 802.1Q VLAN; IEEE 802.1s (MSTP); IEEE 802.1w Rapid Reconfiguration of Spanning Tree; IEEE 802.3 тип 10BASE-T; IEEE 802.3ab 1000BASE-T; IEEE 802.3ad Link Aggregation Control Protocol (LACP); IEEE 802.3i 10BASE-T; IEEE 802.3x Flow Control; IEEE 802.3z 1000BASE-X
Ցանցային կառավարում IEEE 802.1AB Link Layer Discovery Protocol (LLDP); IEEE 802.1D (STP); RFC 1215 SNMP Generic traps կամ համարժեք</t>
  </si>
  <si>
    <t>HP 1910-24G Կառավարում 1 RJ-45, 4 x SFP (mini-GBIC), 24 x Gigabit Ethernet (10/100/1000 մբ/վ)
Կառավարման  առցանագրությունները MC - Intelligent Management Center; SNMP Manager; IEEE 802.3 Ethernet MIB
պրոցեսոր և հշողություն ARM @ 333 MГц, 128 մբ
512 կբ, RAM 128 մբ
Ընդանուր արցանագրություններ EEE 802.1D MAC Bridges; IEEE 802.1p Priority; IEEE 802.1Q VLAN; IEEE 802.1s (MSTP); IEEE 802.1w Rapid Reconfiguration of Spanning Tree; IEEE 802.3 тип 10BASE-T; IEEE 802.3ab 1000BASE-T; IEEE 802.3ad Link Aggregation Control Protocol (LACP); IEEE 802.3i 10BASE-T; IEEE 802.3x Flow Control; IEEE 802.3z 1000BASE-X
Ցանցային կառավարում IEEE 802.1AB Link Layer Discovery Protocol (LLDP); IEEE 802.1D (STP); RFC 1215 SNMP Generic traps կամ համարժեք</t>
  </si>
  <si>
    <t>Diletta 500i տպիչ սարքի Canon QC1-0172-000 տակդիր</t>
  </si>
  <si>
    <t>Diletta 500i տպիչ սարքի Canon QC1-0173-000 տակդիր</t>
  </si>
  <si>
    <t>Diletta  տպիչ սարերի համար սև գույնի համար (black )-640 խողովակածայրքիթ, յութաքանչյուր գույնի համար (cyan,magenta, yellow) 1280 խողովակածայրքիթ տպիչ գլխիկ</t>
  </si>
  <si>
    <t>HP ProBook 4540s Intel Core i5-2450m, RAM 8GB DDR3, HDD 750GB, AMB Radeon HD7650 2 Gb DDR3 VGA կամ համարժեք</t>
  </si>
  <si>
    <t>D-link DMC-F20SC-BXD (U)</t>
  </si>
  <si>
    <t>HP 1910-24G Switch</t>
  </si>
  <si>
    <r>
      <t xml:space="preserve"> </t>
    </r>
    <r>
      <rPr>
        <sz val="7"/>
        <color rgb="FF000000"/>
        <rFont val="GHEA Grapalat"/>
        <family val="3"/>
      </rPr>
      <t>HP 1910-48G Switch</t>
    </r>
  </si>
  <si>
    <t>18.09.2014թ.</t>
  </si>
  <si>
    <t>&lt;&lt;Էդվարդ Քոմփյութերս&gt;&gt; ՍՊԸ</t>
  </si>
  <si>
    <t>&lt;&lt;Էյչ Գրուպ&gt;&gt; ՍՊԸ</t>
  </si>
  <si>
    <t xml:space="preserve">Ա/Ձ Յոլչյան Սիլվա 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</si>
  <si>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1-ին չափաբաժնի համար գների նվազեցում չարձանագրվեց:</t>
  </si>
  <si>
    <t>Մերժված հայտեր չկան:</t>
  </si>
  <si>
    <t>08.10.2014թ.</t>
  </si>
  <si>
    <t>09.10.2014թ.</t>
  </si>
  <si>
    <t>15.10.2014թ.</t>
  </si>
  <si>
    <t>16.10.2014թ.</t>
  </si>
  <si>
    <t>27.10.2014թ.</t>
  </si>
  <si>
    <t>Ծրագիր` 03.01.01.01</t>
  </si>
  <si>
    <t>N ՀՀ ԿԱ Ո-ՇՀԱՊՁԲ-11/8-26-ՀՍ2014/3</t>
  </si>
  <si>
    <t>03.11.2014թ.</t>
  </si>
  <si>
    <t xml:space="preserve">&lt;&lt;Կոմպյուտերոն&gt;&gt; ՍՊԸ  </t>
  </si>
  <si>
    <t>N ՀՀ ԿԱ Ո-ՇՀԱՊՁԲ-11/8-253-ՀՍ2014/3</t>
  </si>
  <si>
    <t>N ՀՀ ԿԱ Ո-ՇՀԱՊՁԲ-11/8-373-ՀՍ2014/3</t>
  </si>
  <si>
    <t xml:space="preserve">&lt;&lt;Կոմպյուտերոն&gt;&gt; ՍՊԸ    </t>
  </si>
  <si>
    <t>/253000028014-0010/</t>
  </si>
  <si>
    <t>/00846433/</t>
  </si>
  <si>
    <t>info@it-computron.com</t>
  </si>
  <si>
    <t>ք. Երևան, Լենինգրադյան 38-70
հեռ. 010-37-19-64</t>
  </si>
  <si>
    <t>8; 10; 11</t>
  </si>
  <si>
    <t>2.-4</t>
  </si>
  <si>
    <t>/1570017650880100/</t>
  </si>
  <si>
    <t>/83720447/</t>
  </si>
  <si>
    <t xml:space="preserve"> tender1955@mail.ru</t>
  </si>
  <si>
    <t>ք. Վանաձոր, Տիգրան Մեծի 38/21
հեռ. (094)211001</t>
  </si>
  <si>
    <t>1-ին չափաբաժնով մրցույթը չի կայացել գնային առաջարկների՝ այդ գնումը կատարելու համար նախատեսված ֆինասական միջոցները գերազանցելու պատճառով: 5-րդ, 7-րդ, և 9-րդ չափաբաժիններով մրցույթը չի կայացել գնային առաջարկների բացակայության պատճառով:</t>
  </si>
  <si>
    <t>ՇՀ ԸՆԹԱՑԱԿԱՐԳԻ ԾԱԾԿԱԳԻՐԸ՝ ՀՀ ԿԱ Ո-ՇՀԱՊՁԲ-11/8/ՏՎ/ՃՈ/ԱՎՎ/3</t>
  </si>
  <si>
    <t>Պատվիրատուն` ՀՀ ԿԱ ոստիկանությունը, որը գտնվում է Նալբանդյան 130 հասցեում, ստորև ներկայացնում է ՀՀ ԿԱ Ո-ՇՀԱՊՁԲ-11/8/ՏՎ/ՃՈ/ԱՎՎ/3 ծածկագրով հայտարարված ՇՀ ընթացակարգի արդյունքում կնքված պայմանագրի /երի/ մասին տեղեկատվությունը։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</si>
</sst>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rgb="FF000000"/>
      <name val="GHEA Grapalat"/>
      <family val="3"/>
    </font>
    <font>
      <sz val="7"/>
      <name val="Calibri"/>
      <family val="2"/>
    </font>
    <font>
      <sz val="6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7" fillId="0" borderId="1" xfId="1" applyFont="1" applyBorder="1" applyAlignment="1" applyProtection="1">
      <alignment vertical="center" wrapText="1"/>
    </xf>
    <xf numFmtId="0" fontId="15" fillId="0" borderId="5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5" xfId="0" applyFont="1" applyBorder="1" applyAlignment="1">
      <alignment horizontal="justify" vertical="center" wrapText="1"/>
    </xf>
    <xf numFmtId="0" fontId="16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9" fillId="0" borderId="5" xfId="1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hardware.am/Photo/Products/Notebook/HP_4540s.png" TargetMode="External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2"/>
  <sheetViews>
    <sheetView tabSelected="1" zoomScale="130" zoomScaleNormal="130" workbookViewId="0">
      <selection activeCell="I8" sqref="I8:I11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8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27" t="s">
        <v>10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9.75" customHeight="1">
      <c r="A2" s="4"/>
      <c r="B2" s="4"/>
      <c r="C2" s="4"/>
      <c r="D2" s="4"/>
      <c r="E2" s="4"/>
      <c r="F2" s="16"/>
      <c r="G2" s="16"/>
      <c r="H2" s="4"/>
      <c r="I2" s="4"/>
    </row>
    <row r="3" spans="1:10" ht="17.25">
      <c r="A3" s="127" t="s">
        <v>11</v>
      </c>
      <c r="B3" s="127"/>
      <c r="C3" s="127"/>
      <c r="D3" s="127"/>
      <c r="E3" s="127"/>
      <c r="F3" s="127"/>
      <c r="G3" s="127"/>
      <c r="H3" s="127"/>
      <c r="I3" s="127"/>
      <c r="J3" s="127"/>
    </row>
    <row r="4" spans="1:10">
      <c r="A4" s="3"/>
      <c r="B4" s="3"/>
      <c r="C4" s="3"/>
      <c r="D4" s="3"/>
      <c r="E4" s="3"/>
      <c r="F4" s="17"/>
      <c r="G4" s="17"/>
      <c r="H4" s="3"/>
      <c r="I4" s="3"/>
    </row>
    <row r="5" spans="1:10" ht="19.5" customHeight="1">
      <c r="A5" s="127" t="s">
        <v>173</v>
      </c>
      <c r="B5" s="127"/>
      <c r="C5" s="127"/>
      <c r="D5" s="127"/>
      <c r="E5" s="127"/>
      <c r="F5" s="127"/>
      <c r="G5" s="127"/>
      <c r="H5" s="127"/>
      <c r="I5" s="127"/>
      <c r="J5" s="127"/>
    </row>
    <row r="6" spans="1:10" ht="45" customHeight="1">
      <c r="A6" s="128" t="s">
        <v>174</v>
      </c>
      <c r="B6" s="128"/>
      <c r="C6" s="128"/>
      <c r="D6" s="128"/>
      <c r="E6" s="128"/>
      <c r="F6" s="128"/>
      <c r="G6" s="128"/>
      <c r="H6" s="128"/>
      <c r="I6" s="128"/>
      <c r="J6" s="128"/>
    </row>
    <row r="7" spans="1:10" ht="12.75" customHeight="1">
      <c r="B7" s="97" t="s">
        <v>1</v>
      </c>
      <c r="C7" s="97"/>
      <c r="D7" s="97"/>
      <c r="E7" s="97"/>
      <c r="F7" s="97"/>
      <c r="G7" s="97"/>
      <c r="H7" s="97"/>
      <c r="I7" s="97"/>
      <c r="J7" s="97"/>
    </row>
    <row r="8" spans="1:10" ht="11.25" customHeight="1">
      <c r="B8" s="98" t="s">
        <v>2</v>
      </c>
      <c r="C8" s="98" t="s">
        <v>3</v>
      </c>
      <c r="D8" s="98" t="s">
        <v>4</v>
      </c>
      <c r="E8" s="100" t="s">
        <v>5</v>
      </c>
      <c r="F8" s="131"/>
      <c r="G8" s="100" t="s">
        <v>6</v>
      </c>
      <c r="H8" s="131"/>
      <c r="I8" s="132" t="s">
        <v>7</v>
      </c>
      <c r="J8" s="98" t="s">
        <v>97</v>
      </c>
    </row>
    <row r="9" spans="1:10" ht="10.5" customHeight="1">
      <c r="B9" s="102"/>
      <c r="C9" s="102"/>
      <c r="D9" s="102"/>
      <c r="E9" s="136" t="s">
        <v>94</v>
      </c>
      <c r="F9" s="138" t="s">
        <v>0</v>
      </c>
      <c r="G9" s="100" t="s">
        <v>8</v>
      </c>
      <c r="H9" s="131"/>
      <c r="I9" s="133"/>
      <c r="J9" s="102"/>
    </row>
    <row r="10" spans="1:10" ht="12.75" customHeight="1">
      <c r="B10" s="102"/>
      <c r="C10" s="102"/>
      <c r="D10" s="102"/>
      <c r="E10" s="137"/>
      <c r="F10" s="139"/>
      <c r="G10" s="134" t="s">
        <v>94</v>
      </c>
      <c r="H10" s="98" t="s">
        <v>0</v>
      </c>
      <c r="I10" s="133"/>
      <c r="J10" s="102"/>
    </row>
    <row r="11" spans="1:10" ht="12.75" customHeight="1">
      <c r="B11" s="102"/>
      <c r="C11" s="102"/>
      <c r="D11" s="102"/>
      <c r="E11" s="137"/>
      <c r="F11" s="139"/>
      <c r="G11" s="135"/>
      <c r="H11" s="102"/>
      <c r="I11" s="133"/>
      <c r="J11" s="143"/>
    </row>
    <row r="12" spans="1:10" s="7" customFormat="1" ht="24.75" customHeight="1">
      <c r="B12" s="41">
        <v>1</v>
      </c>
      <c r="C12" s="62" t="s">
        <v>96</v>
      </c>
      <c r="D12" s="28" t="s">
        <v>9</v>
      </c>
      <c r="E12" s="60">
        <v>20</v>
      </c>
      <c r="F12" s="60">
        <v>20</v>
      </c>
      <c r="G12" s="63">
        <v>300000</v>
      </c>
      <c r="H12" s="66">
        <v>300000</v>
      </c>
      <c r="I12" s="68" t="s">
        <v>115</v>
      </c>
      <c r="J12" s="74"/>
    </row>
    <row r="13" spans="1:10" s="7" customFormat="1" ht="24.75" customHeight="1">
      <c r="B13" s="41">
        <v>2</v>
      </c>
      <c r="C13" s="51" t="s">
        <v>114</v>
      </c>
      <c r="D13" s="28" t="s">
        <v>9</v>
      </c>
      <c r="E13" s="60">
        <v>5</v>
      </c>
      <c r="F13" s="60">
        <v>5</v>
      </c>
      <c r="G13" s="63">
        <v>165000</v>
      </c>
      <c r="H13" s="66">
        <v>165000</v>
      </c>
      <c r="I13" s="73" t="s">
        <v>137</v>
      </c>
      <c r="J13" s="6" t="s">
        <v>116</v>
      </c>
    </row>
    <row r="14" spans="1:10" s="7" customFormat="1" ht="24.75" customHeight="1">
      <c r="B14" s="61">
        <v>3</v>
      </c>
      <c r="C14" s="51" t="s">
        <v>114</v>
      </c>
      <c r="D14" s="28" t="s">
        <v>9</v>
      </c>
      <c r="E14" s="60">
        <v>5</v>
      </c>
      <c r="F14" s="60">
        <v>5</v>
      </c>
      <c r="G14" s="63">
        <v>330000</v>
      </c>
      <c r="H14" s="66">
        <v>330000</v>
      </c>
      <c r="I14" s="73" t="s">
        <v>138</v>
      </c>
      <c r="J14" s="6" t="s">
        <v>117</v>
      </c>
    </row>
    <row r="15" spans="1:10" s="7" customFormat="1" ht="51" customHeight="1">
      <c r="B15" s="61">
        <v>4</v>
      </c>
      <c r="C15" s="51" t="s">
        <v>114</v>
      </c>
      <c r="D15" s="28" t="s">
        <v>9</v>
      </c>
      <c r="E15" s="60">
        <v>5</v>
      </c>
      <c r="F15" s="60">
        <v>5</v>
      </c>
      <c r="G15" s="63">
        <v>2497500</v>
      </c>
      <c r="H15" s="66">
        <v>2497500</v>
      </c>
      <c r="I15" s="73" t="s">
        <v>139</v>
      </c>
      <c r="J15" s="6" t="s">
        <v>129</v>
      </c>
    </row>
    <row r="16" spans="1:10" s="7" customFormat="1" ht="24.75" customHeight="1">
      <c r="B16" s="61">
        <v>5</v>
      </c>
      <c r="C16" s="65" t="s">
        <v>121</v>
      </c>
      <c r="D16" s="28" t="s">
        <v>128</v>
      </c>
      <c r="E16" s="60">
        <v>15000</v>
      </c>
      <c r="F16" s="60">
        <v>15000</v>
      </c>
      <c r="G16" s="63">
        <v>1500000</v>
      </c>
      <c r="H16" s="66">
        <v>1500000</v>
      </c>
      <c r="I16" s="69" t="s">
        <v>130</v>
      </c>
      <c r="J16" s="75"/>
    </row>
    <row r="17" spans="2:10" s="7" customFormat="1" ht="57.75" customHeight="1">
      <c r="B17" s="61">
        <v>6</v>
      </c>
      <c r="C17" s="62" t="s">
        <v>122</v>
      </c>
      <c r="D17" s="28" t="s">
        <v>9</v>
      </c>
      <c r="E17" s="60">
        <v>2</v>
      </c>
      <c r="F17" s="60">
        <v>2</v>
      </c>
      <c r="G17" s="63">
        <v>800000</v>
      </c>
      <c r="H17" s="66">
        <v>800000</v>
      </c>
      <c r="I17" s="72" t="s">
        <v>131</v>
      </c>
      <c r="J17" s="52" t="s">
        <v>140</v>
      </c>
    </row>
    <row r="18" spans="2:10" s="7" customFormat="1" ht="25.5" customHeight="1">
      <c r="B18" s="61">
        <v>7</v>
      </c>
      <c r="C18" s="62" t="s">
        <v>123</v>
      </c>
      <c r="D18" s="28" t="s">
        <v>9</v>
      </c>
      <c r="E18" s="60">
        <v>1</v>
      </c>
      <c r="F18" s="60">
        <v>1</v>
      </c>
      <c r="G18" s="63">
        <v>600000</v>
      </c>
      <c r="H18" s="66">
        <v>600000</v>
      </c>
      <c r="I18" s="69" t="s">
        <v>132</v>
      </c>
      <c r="J18" s="52"/>
    </row>
    <row r="19" spans="2:10" s="7" customFormat="1" ht="65.25" customHeight="1">
      <c r="B19" s="61">
        <v>8</v>
      </c>
      <c r="C19" s="62" t="s">
        <v>124</v>
      </c>
      <c r="D19" s="28" t="s">
        <v>9</v>
      </c>
      <c r="E19" s="60">
        <v>30</v>
      </c>
      <c r="F19" s="60">
        <v>30</v>
      </c>
      <c r="G19" s="63">
        <v>2700000</v>
      </c>
      <c r="H19" s="66">
        <v>2700000</v>
      </c>
      <c r="I19" s="71" t="s">
        <v>133</v>
      </c>
      <c r="J19" s="67" t="s">
        <v>141</v>
      </c>
    </row>
    <row r="20" spans="2:10" s="7" customFormat="1" ht="185.25" customHeight="1">
      <c r="B20" s="61">
        <v>9</v>
      </c>
      <c r="C20" s="62" t="s">
        <v>125</v>
      </c>
      <c r="D20" s="28" t="s">
        <v>9</v>
      </c>
      <c r="E20" s="60">
        <v>15</v>
      </c>
      <c r="F20" s="60">
        <v>15</v>
      </c>
      <c r="G20" s="63">
        <v>922500</v>
      </c>
      <c r="H20" s="63">
        <v>922500</v>
      </c>
      <c r="I20" s="70" t="s">
        <v>134</v>
      </c>
      <c r="J20" s="78"/>
    </row>
    <row r="21" spans="2:10" s="7" customFormat="1" ht="156" customHeight="1">
      <c r="B21" s="61">
        <v>10</v>
      </c>
      <c r="C21" s="65" t="s">
        <v>126</v>
      </c>
      <c r="D21" s="28" t="s">
        <v>9</v>
      </c>
      <c r="E21" s="60">
        <v>10</v>
      </c>
      <c r="F21" s="60">
        <v>10</v>
      </c>
      <c r="G21" s="63">
        <v>2665000</v>
      </c>
      <c r="H21" s="63">
        <v>2665000</v>
      </c>
      <c r="I21" s="76" t="s">
        <v>135</v>
      </c>
      <c r="J21" s="60" t="s">
        <v>143</v>
      </c>
    </row>
    <row r="22" spans="2:10" s="7" customFormat="1" ht="169.5" customHeight="1">
      <c r="B22" s="61">
        <v>11</v>
      </c>
      <c r="C22" s="62" t="s">
        <v>127</v>
      </c>
      <c r="D22" s="28" t="s">
        <v>9</v>
      </c>
      <c r="E22" s="60">
        <v>40</v>
      </c>
      <c r="F22" s="60">
        <v>40</v>
      </c>
      <c r="G22" s="63">
        <v>6478000</v>
      </c>
      <c r="H22" s="63">
        <v>6478000</v>
      </c>
      <c r="I22" s="77" t="s">
        <v>136</v>
      </c>
      <c r="J22" s="27" t="s">
        <v>142</v>
      </c>
    </row>
    <row r="23" spans="2:10" ht="14.25" customHeight="1">
      <c r="B23" s="129"/>
      <c r="C23" s="130"/>
      <c r="D23" s="130"/>
      <c r="E23" s="130"/>
      <c r="F23" s="129"/>
      <c r="G23" s="129"/>
      <c r="H23" s="129"/>
      <c r="I23" s="129"/>
      <c r="J23" s="130"/>
    </row>
    <row r="24" spans="2:10" ht="18.75" customHeight="1">
      <c r="B24" s="140" t="s">
        <v>12</v>
      </c>
      <c r="C24" s="141"/>
      <c r="D24" s="141"/>
      <c r="E24" s="141"/>
      <c r="F24" s="142"/>
      <c r="G24" s="100" t="s">
        <v>13</v>
      </c>
      <c r="H24" s="101"/>
      <c r="I24" s="101"/>
      <c r="J24" s="131"/>
    </row>
    <row r="25" spans="2:10" ht="15" customHeight="1">
      <c r="B25" s="103"/>
      <c r="C25" s="104"/>
      <c r="D25" s="104"/>
      <c r="E25" s="104"/>
      <c r="F25" s="104"/>
      <c r="G25" s="104"/>
      <c r="H25" s="104"/>
      <c r="I25" s="104"/>
      <c r="J25" s="105"/>
    </row>
    <row r="26" spans="2:10" ht="15" customHeight="1">
      <c r="B26" s="106" t="s">
        <v>14</v>
      </c>
      <c r="C26" s="107"/>
      <c r="D26" s="107"/>
      <c r="E26" s="107"/>
      <c r="F26" s="107"/>
      <c r="G26" s="107"/>
      <c r="H26" s="107"/>
      <c r="I26" s="107"/>
      <c r="J26" s="108"/>
    </row>
    <row r="27" spans="2:10" ht="16.5" customHeight="1">
      <c r="B27" s="124" t="s">
        <v>15</v>
      </c>
      <c r="C27" s="124"/>
      <c r="D27" s="124" t="s">
        <v>16</v>
      </c>
      <c r="E27" s="124"/>
      <c r="F27" s="19" t="s">
        <v>17</v>
      </c>
      <c r="G27" s="19" t="s">
        <v>18</v>
      </c>
      <c r="H27" s="43" t="s">
        <v>19</v>
      </c>
      <c r="I27" s="109" t="s">
        <v>20</v>
      </c>
      <c r="J27" s="110"/>
    </row>
    <row r="28" spans="2:10" ht="16.5" customHeight="1">
      <c r="B28" s="125" t="s">
        <v>93</v>
      </c>
      <c r="C28" s="126"/>
      <c r="D28" s="125" t="s">
        <v>64</v>
      </c>
      <c r="E28" s="126"/>
      <c r="F28" s="20" t="s">
        <v>64</v>
      </c>
      <c r="G28" s="20" t="s">
        <v>64</v>
      </c>
      <c r="H28" s="10" t="s">
        <v>65</v>
      </c>
      <c r="I28" s="111"/>
      <c r="J28" s="112"/>
    </row>
    <row r="29" spans="2:10" ht="16.5" customHeight="1">
      <c r="B29" s="125" t="s">
        <v>93</v>
      </c>
      <c r="C29" s="126"/>
      <c r="D29" s="125" t="s">
        <v>64</v>
      </c>
      <c r="E29" s="126"/>
      <c r="F29" s="20" t="s">
        <v>64</v>
      </c>
      <c r="G29" s="20" t="s">
        <v>120</v>
      </c>
      <c r="H29" s="10"/>
      <c r="I29" s="111" t="s">
        <v>65</v>
      </c>
      <c r="J29" s="112"/>
    </row>
    <row r="30" spans="2:10" ht="15" customHeight="1">
      <c r="B30" s="103"/>
      <c r="C30" s="104"/>
      <c r="D30" s="104"/>
      <c r="E30" s="104"/>
      <c r="F30" s="104"/>
      <c r="G30" s="104"/>
      <c r="H30" s="104"/>
      <c r="I30" s="104"/>
      <c r="J30" s="105"/>
    </row>
    <row r="31" spans="2:10" ht="15" customHeight="1">
      <c r="B31" s="119" t="s">
        <v>21</v>
      </c>
      <c r="C31" s="119"/>
      <c r="D31" s="119"/>
      <c r="E31" s="119"/>
      <c r="F31" s="119"/>
      <c r="G31" s="113" t="s">
        <v>144</v>
      </c>
      <c r="H31" s="114"/>
      <c r="I31" s="114"/>
      <c r="J31" s="115"/>
    </row>
    <row r="32" spans="2:10" ht="15" customHeight="1">
      <c r="B32" s="120" t="s">
        <v>81</v>
      </c>
      <c r="C32" s="121"/>
      <c r="D32" s="121"/>
      <c r="E32" s="121"/>
      <c r="F32" s="121"/>
      <c r="G32" s="116">
        <v>1</v>
      </c>
      <c r="H32" s="117"/>
      <c r="I32" s="117"/>
      <c r="J32" s="118"/>
    </row>
    <row r="33" spans="2:10" ht="15" customHeight="1">
      <c r="B33" s="122"/>
      <c r="C33" s="123"/>
      <c r="D33" s="123"/>
      <c r="E33" s="123"/>
      <c r="F33" s="123"/>
      <c r="G33" s="116" t="s">
        <v>22</v>
      </c>
      <c r="H33" s="117"/>
      <c r="I33" s="117"/>
      <c r="J33" s="118"/>
    </row>
    <row r="34" spans="2:10" ht="24" customHeight="1">
      <c r="B34" s="120" t="s">
        <v>25</v>
      </c>
      <c r="C34" s="121"/>
      <c r="D34" s="121"/>
      <c r="E34" s="121"/>
      <c r="F34" s="156"/>
      <c r="G34" s="36"/>
      <c r="H34" s="5" t="s">
        <v>23</v>
      </c>
      <c r="I34" s="149" t="s">
        <v>24</v>
      </c>
      <c r="J34" s="150"/>
    </row>
    <row r="35" spans="2:10" ht="15" customHeight="1">
      <c r="B35" s="157"/>
      <c r="C35" s="158"/>
      <c r="D35" s="158"/>
      <c r="E35" s="158"/>
      <c r="F35" s="159"/>
      <c r="G35" s="37">
        <v>1</v>
      </c>
      <c r="H35" s="9"/>
      <c r="I35" s="144"/>
      <c r="J35" s="145"/>
    </row>
    <row r="36" spans="2:10" ht="15" customHeight="1">
      <c r="B36" s="122"/>
      <c r="C36" s="123"/>
      <c r="D36" s="123"/>
      <c r="E36" s="123"/>
      <c r="F36" s="160"/>
      <c r="G36" s="37" t="s">
        <v>22</v>
      </c>
      <c r="H36" s="9"/>
      <c r="I36" s="144"/>
      <c r="J36" s="145"/>
    </row>
    <row r="37" spans="2:10" ht="15" customHeight="1">
      <c r="B37" s="153"/>
      <c r="C37" s="154"/>
      <c r="D37" s="154"/>
      <c r="E37" s="154"/>
      <c r="F37" s="155"/>
      <c r="G37" s="21"/>
      <c r="H37" s="2"/>
      <c r="I37" s="146"/>
      <c r="J37" s="147"/>
    </row>
    <row r="38" spans="2:10" ht="15" customHeight="1">
      <c r="B38" s="103"/>
      <c r="C38" s="104"/>
      <c r="D38" s="104"/>
      <c r="E38" s="104"/>
      <c r="F38" s="104"/>
      <c r="G38" s="104"/>
      <c r="H38" s="104"/>
      <c r="I38" s="104"/>
      <c r="J38" s="105"/>
    </row>
    <row r="39" spans="2:10" ht="15" customHeight="1">
      <c r="B39" s="169" t="s">
        <v>26</v>
      </c>
      <c r="C39" s="161" t="s">
        <v>27</v>
      </c>
      <c r="D39" s="162"/>
      <c r="E39" s="165" t="s">
        <v>28</v>
      </c>
      <c r="F39" s="165"/>
      <c r="G39" s="165"/>
      <c r="H39" s="165"/>
      <c r="I39" s="165"/>
      <c r="J39" s="165"/>
    </row>
    <row r="40" spans="2:10" ht="12.75" customHeight="1">
      <c r="B40" s="169"/>
      <c r="C40" s="163"/>
      <c r="D40" s="164"/>
      <c r="E40" s="166" t="s">
        <v>29</v>
      </c>
      <c r="F40" s="167"/>
      <c r="G40" s="167"/>
      <c r="H40" s="167"/>
      <c r="I40" s="167"/>
      <c r="J40" s="168"/>
    </row>
    <row r="41" spans="2:10" ht="16.5" customHeight="1">
      <c r="B41" s="169"/>
      <c r="C41" s="163"/>
      <c r="D41" s="164"/>
      <c r="E41" s="152" t="s">
        <v>30</v>
      </c>
      <c r="F41" s="152"/>
      <c r="G41" s="151" t="s">
        <v>31</v>
      </c>
      <c r="H41" s="151"/>
      <c r="I41" s="148" t="s">
        <v>32</v>
      </c>
      <c r="J41" s="148"/>
    </row>
    <row r="42" spans="2:10" ht="31.5" customHeight="1">
      <c r="B42" s="169"/>
      <c r="C42" s="163"/>
      <c r="D42" s="164"/>
      <c r="E42" s="30" t="s">
        <v>94</v>
      </c>
      <c r="F42" s="31" t="s">
        <v>0</v>
      </c>
      <c r="G42" s="22" t="s">
        <v>94</v>
      </c>
      <c r="H42" s="23" t="s">
        <v>0</v>
      </c>
      <c r="I42" s="8" t="s">
        <v>94</v>
      </c>
      <c r="J42" s="40" t="s">
        <v>0</v>
      </c>
    </row>
    <row r="43" spans="2:10" ht="15.75" customHeight="1">
      <c r="B43" s="93" t="s">
        <v>33</v>
      </c>
      <c r="C43" s="97" t="s">
        <v>145</v>
      </c>
      <c r="D43" s="97"/>
      <c r="E43" s="63">
        <v>300000</v>
      </c>
      <c r="F43" s="63">
        <v>300000</v>
      </c>
      <c r="G43" s="83">
        <f t="shared" ref="G43:G47" si="0">SUM(I43-E43)</f>
        <v>60000</v>
      </c>
      <c r="H43" s="83">
        <f t="shared" ref="H43:H47" si="1">SUM(J43-F43)</f>
        <v>60000</v>
      </c>
      <c r="I43" s="64">
        <f t="shared" ref="I43:I47" si="2">E43*12/10</f>
        <v>360000</v>
      </c>
      <c r="J43" s="64">
        <f t="shared" ref="J43:J47" si="3">F43*12/10</f>
        <v>360000</v>
      </c>
    </row>
    <row r="44" spans="2:10" ht="15.75" customHeight="1">
      <c r="B44" s="94"/>
      <c r="C44" s="97" t="s">
        <v>146</v>
      </c>
      <c r="D44" s="97"/>
      <c r="E44" s="63">
        <v>276666.67</v>
      </c>
      <c r="F44" s="63">
        <v>276666.67</v>
      </c>
      <c r="G44" s="83">
        <f t="shared" si="0"/>
        <v>55333.334000000032</v>
      </c>
      <c r="H44" s="83">
        <f t="shared" si="1"/>
        <v>55333.334000000032</v>
      </c>
      <c r="I44" s="64">
        <f t="shared" si="2"/>
        <v>332000.00400000002</v>
      </c>
      <c r="J44" s="64">
        <f t="shared" si="3"/>
        <v>332000.00400000002</v>
      </c>
    </row>
    <row r="45" spans="2:10" ht="15.75" customHeight="1">
      <c r="B45" s="94"/>
      <c r="C45" s="97" t="s">
        <v>100</v>
      </c>
      <c r="D45" s="97"/>
      <c r="E45" s="63">
        <v>264000</v>
      </c>
      <c r="F45" s="63">
        <v>264000</v>
      </c>
      <c r="G45" s="83">
        <f t="shared" si="0"/>
        <v>52800</v>
      </c>
      <c r="H45" s="83">
        <f t="shared" si="1"/>
        <v>52800</v>
      </c>
      <c r="I45" s="64">
        <f t="shared" si="2"/>
        <v>316800</v>
      </c>
      <c r="J45" s="64">
        <f t="shared" si="3"/>
        <v>316800</v>
      </c>
    </row>
    <row r="46" spans="2:10" ht="15.75" customHeight="1">
      <c r="B46" s="94"/>
      <c r="C46" s="97" t="s">
        <v>101</v>
      </c>
      <c r="D46" s="97"/>
      <c r="E46" s="63">
        <v>336333.33</v>
      </c>
      <c r="F46" s="63">
        <v>336333.33</v>
      </c>
      <c r="G46" s="83">
        <f t="shared" si="0"/>
        <v>67266.665999999968</v>
      </c>
      <c r="H46" s="83">
        <f t="shared" si="1"/>
        <v>67266.665999999968</v>
      </c>
      <c r="I46" s="64">
        <f t="shared" si="2"/>
        <v>403599.99599999998</v>
      </c>
      <c r="J46" s="64">
        <f t="shared" si="3"/>
        <v>403599.99599999998</v>
      </c>
    </row>
    <row r="47" spans="2:10" ht="15.75" customHeight="1">
      <c r="B47" s="95"/>
      <c r="C47" s="97" t="s">
        <v>99</v>
      </c>
      <c r="D47" s="97"/>
      <c r="E47" s="63">
        <v>265000</v>
      </c>
      <c r="F47" s="63">
        <v>265000</v>
      </c>
      <c r="G47" s="83">
        <f t="shared" si="0"/>
        <v>53000</v>
      </c>
      <c r="H47" s="83">
        <f t="shared" si="1"/>
        <v>53000</v>
      </c>
      <c r="I47" s="64">
        <f t="shared" si="2"/>
        <v>318000</v>
      </c>
      <c r="J47" s="64">
        <f t="shared" si="3"/>
        <v>318000</v>
      </c>
    </row>
    <row r="48" spans="2:10" ht="34.5" customHeight="1">
      <c r="B48" s="79" t="s">
        <v>34</v>
      </c>
      <c r="C48" s="97" t="s">
        <v>147</v>
      </c>
      <c r="D48" s="97"/>
      <c r="E48" s="63">
        <v>33000</v>
      </c>
      <c r="F48" s="63">
        <v>33000</v>
      </c>
      <c r="G48" s="83">
        <f t="shared" ref="G48:G59" si="4">SUM(I48-E48)</f>
        <v>0</v>
      </c>
      <c r="H48" s="83">
        <f t="shared" ref="H48:H59" si="5">SUM(J48-F48)</f>
        <v>0</v>
      </c>
      <c r="I48" s="63">
        <v>33000</v>
      </c>
      <c r="J48" s="63">
        <v>33000</v>
      </c>
    </row>
    <row r="49" spans="2:10" ht="34.5" customHeight="1">
      <c r="B49" s="79" t="s">
        <v>35</v>
      </c>
      <c r="C49" s="97" t="s">
        <v>147</v>
      </c>
      <c r="D49" s="97"/>
      <c r="E49" s="63">
        <v>66000</v>
      </c>
      <c r="F49" s="63">
        <v>66000</v>
      </c>
      <c r="G49" s="83">
        <f t="shared" si="4"/>
        <v>0</v>
      </c>
      <c r="H49" s="83">
        <f t="shared" si="5"/>
        <v>0</v>
      </c>
      <c r="I49" s="63">
        <v>66000</v>
      </c>
      <c r="J49" s="63">
        <v>66000</v>
      </c>
    </row>
    <row r="50" spans="2:10" ht="34.5" customHeight="1">
      <c r="B50" s="79" t="s">
        <v>36</v>
      </c>
      <c r="C50" s="97" t="s">
        <v>147</v>
      </c>
      <c r="D50" s="97"/>
      <c r="E50" s="63">
        <v>499500</v>
      </c>
      <c r="F50" s="63">
        <v>499500</v>
      </c>
      <c r="G50" s="83">
        <f t="shared" si="4"/>
        <v>0</v>
      </c>
      <c r="H50" s="83">
        <f t="shared" si="5"/>
        <v>0</v>
      </c>
      <c r="I50" s="63">
        <v>499500</v>
      </c>
      <c r="J50" s="63">
        <v>499500</v>
      </c>
    </row>
    <row r="51" spans="2:10" ht="38.25" customHeight="1">
      <c r="B51" s="79" t="s">
        <v>37</v>
      </c>
      <c r="C51" s="98" t="s">
        <v>118</v>
      </c>
      <c r="D51" s="97"/>
      <c r="E51" s="84" t="s">
        <v>118</v>
      </c>
      <c r="F51" s="82" t="s">
        <v>118</v>
      </c>
      <c r="G51" s="82" t="s">
        <v>118</v>
      </c>
      <c r="H51" s="82" t="s">
        <v>118</v>
      </c>
      <c r="I51" s="82" t="s">
        <v>118</v>
      </c>
      <c r="J51" s="82" t="s">
        <v>118</v>
      </c>
    </row>
    <row r="52" spans="2:10" ht="19.5" customHeight="1">
      <c r="B52" s="99" t="s">
        <v>38</v>
      </c>
      <c r="C52" s="100" t="s">
        <v>146</v>
      </c>
      <c r="D52" s="101"/>
      <c r="E52" s="82">
        <v>650000</v>
      </c>
      <c r="F52" s="82">
        <v>650000</v>
      </c>
      <c r="G52" s="83">
        <f t="shared" si="4"/>
        <v>130000</v>
      </c>
      <c r="H52" s="83">
        <f t="shared" si="5"/>
        <v>130000</v>
      </c>
      <c r="I52" s="64">
        <f t="shared" ref="I52:I59" si="6">E52*12/10</f>
        <v>780000</v>
      </c>
      <c r="J52" s="64">
        <f t="shared" ref="J52:J59" si="7">F52*12/10</f>
        <v>780000</v>
      </c>
    </row>
    <row r="53" spans="2:10" ht="19.5" customHeight="1">
      <c r="B53" s="99"/>
      <c r="C53" s="100" t="s">
        <v>101</v>
      </c>
      <c r="D53" s="101"/>
      <c r="E53" s="82">
        <v>649833.32999999996</v>
      </c>
      <c r="F53" s="82">
        <v>649833.32999999996</v>
      </c>
      <c r="G53" s="83">
        <f t="shared" si="4"/>
        <v>129966.66599999997</v>
      </c>
      <c r="H53" s="83">
        <f t="shared" si="5"/>
        <v>129966.66599999997</v>
      </c>
      <c r="I53" s="64">
        <f t="shared" si="6"/>
        <v>779799.99599999993</v>
      </c>
      <c r="J53" s="64">
        <f t="shared" si="7"/>
        <v>779799.99599999993</v>
      </c>
    </row>
    <row r="54" spans="2:10" ht="37.5" customHeight="1">
      <c r="B54" s="80" t="s">
        <v>39</v>
      </c>
      <c r="C54" s="102" t="s">
        <v>118</v>
      </c>
      <c r="D54" s="97"/>
      <c r="E54" s="85" t="s">
        <v>118</v>
      </c>
      <c r="F54" s="82" t="s">
        <v>118</v>
      </c>
      <c r="G54" s="82" t="s">
        <v>118</v>
      </c>
      <c r="H54" s="82" t="s">
        <v>118</v>
      </c>
      <c r="I54" s="82" t="s">
        <v>118</v>
      </c>
      <c r="J54" s="82" t="s">
        <v>118</v>
      </c>
    </row>
    <row r="55" spans="2:10" ht="14.25" customHeight="1">
      <c r="B55" s="99" t="s">
        <v>40</v>
      </c>
      <c r="C55" s="97" t="s">
        <v>145</v>
      </c>
      <c r="D55" s="97"/>
      <c r="E55" s="89">
        <v>1374999.99</v>
      </c>
      <c r="F55" s="89">
        <v>1374999.99</v>
      </c>
      <c r="G55" s="83">
        <f t="shared" si="4"/>
        <v>274999.99799999991</v>
      </c>
      <c r="H55" s="83">
        <f t="shared" si="5"/>
        <v>274999.99799999991</v>
      </c>
      <c r="I55" s="64">
        <f t="shared" si="6"/>
        <v>1649999.9879999999</v>
      </c>
      <c r="J55" s="64">
        <f t="shared" si="7"/>
        <v>1649999.9879999999</v>
      </c>
    </row>
    <row r="56" spans="2:10" ht="14.25" customHeight="1">
      <c r="B56" s="99"/>
      <c r="C56" s="97" t="s">
        <v>100</v>
      </c>
      <c r="D56" s="97"/>
      <c r="E56" s="89">
        <v>405000</v>
      </c>
      <c r="F56" s="89">
        <v>405000</v>
      </c>
      <c r="G56" s="83">
        <f t="shared" si="4"/>
        <v>81000</v>
      </c>
      <c r="H56" s="83">
        <f t="shared" si="5"/>
        <v>81000</v>
      </c>
      <c r="I56" s="64">
        <f t="shared" si="6"/>
        <v>486000</v>
      </c>
      <c r="J56" s="64">
        <f t="shared" si="7"/>
        <v>486000</v>
      </c>
    </row>
    <row r="57" spans="2:10" ht="14.25" customHeight="1">
      <c r="B57" s="99"/>
      <c r="C57" s="97" t="s">
        <v>101</v>
      </c>
      <c r="D57" s="97"/>
      <c r="E57" s="89">
        <v>851250</v>
      </c>
      <c r="F57" s="89">
        <v>851250</v>
      </c>
      <c r="G57" s="83">
        <f t="shared" si="4"/>
        <v>170250</v>
      </c>
      <c r="H57" s="83">
        <f t="shared" si="5"/>
        <v>170250</v>
      </c>
      <c r="I57" s="64">
        <f t="shared" si="6"/>
        <v>1021500</v>
      </c>
      <c r="J57" s="64">
        <f t="shared" si="7"/>
        <v>1021500</v>
      </c>
    </row>
    <row r="58" spans="2:10" ht="36.75" customHeight="1">
      <c r="B58" s="79" t="s">
        <v>41</v>
      </c>
      <c r="C58" s="102" t="s">
        <v>118</v>
      </c>
      <c r="D58" s="97"/>
      <c r="E58" s="85" t="s">
        <v>118</v>
      </c>
      <c r="F58" s="82" t="s">
        <v>118</v>
      </c>
      <c r="G58" s="82" t="s">
        <v>118</v>
      </c>
      <c r="H58" s="82" t="s">
        <v>118</v>
      </c>
      <c r="I58" s="82" t="s">
        <v>118</v>
      </c>
      <c r="J58" s="82" t="s">
        <v>118</v>
      </c>
    </row>
    <row r="59" spans="2:10" ht="33" customHeight="1">
      <c r="B59" s="79" t="s">
        <v>42</v>
      </c>
      <c r="C59" s="97" t="s">
        <v>100</v>
      </c>
      <c r="D59" s="97"/>
      <c r="E59" s="63">
        <v>1980000</v>
      </c>
      <c r="F59" s="63">
        <v>1980000</v>
      </c>
      <c r="G59" s="83">
        <f t="shared" si="4"/>
        <v>396000</v>
      </c>
      <c r="H59" s="83">
        <f t="shared" si="5"/>
        <v>396000</v>
      </c>
      <c r="I59" s="64">
        <f t="shared" si="6"/>
        <v>2376000</v>
      </c>
      <c r="J59" s="64">
        <f t="shared" si="7"/>
        <v>2376000</v>
      </c>
    </row>
    <row r="60" spans="2:10" ht="33.75" customHeight="1">
      <c r="B60" s="79" t="s">
        <v>43</v>
      </c>
      <c r="C60" s="97" t="s">
        <v>100</v>
      </c>
      <c r="D60" s="97"/>
      <c r="E60" s="63">
        <v>3960000</v>
      </c>
      <c r="F60" s="63">
        <v>1980000</v>
      </c>
      <c r="G60" s="83">
        <f t="shared" ref="G60" si="8">SUM(I60-E60)</f>
        <v>792000</v>
      </c>
      <c r="H60" s="83">
        <f t="shared" ref="H60" si="9">SUM(J60-F60)</f>
        <v>396000</v>
      </c>
      <c r="I60" s="64">
        <f t="shared" ref="I60" si="10">E60*12/10</f>
        <v>4752000</v>
      </c>
      <c r="J60" s="64">
        <f t="shared" ref="J60" si="11">F60*12/10</f>
        <v>2376000</v>
      </c>
    </row>
    <row r="61" spans="2:10" ht="28.5" customHeight="1">
      <c r="B61" s="100" t="s">
        <v>44</v>
      </c>
      <c r="C61" s="192"/>
      <c r="D61" s="193"/>
      <c r="E61" s="100" t="s">
        <v>148</v>
      </c>
      <c r="F61" s="101"/>
      <c r="G61" s="101"/>
      <c r="H61" s="101"/>
      <c r="I61" s="101"/>
      <c r="J61" s="131"/>
    </row>
    <row r="62" spans="2:10" ht="15.75" customHeight="1">
      <c r="B62" s="99"/>
      <c r="C62" s="199"/>
      <c r="D62" s="199"/>
      <c r="E62" s="199"/>
      <c r="F62" s="199"/>
      <c r="G62" s="199"/>
      <c r="H62" s="199"/>
      <c r="I62" s="199"/>
      <c r="J62" s="200"/>
    </row>
    <row r="63" spans="2:10" ht="11.25" customHeight="1">
      <c r="B63" s="103"/>
      <c r="C63" s="104"/>
      <c r="D63" s="104"/>
      <c r="E63" s="104"/>
      <c r="F63" s="104"/>
      <c r="G63" s="104"/>
      <c r="H63" s="104"/>
      <c r="I63" s="104"/>
      <c r="J63" s="105"/>
    </row>
    <row r="64" spans="2:10" ht="15.75" customHeight="1">
      <c r="B64" s="140" t="s">
        <v>45</v>
      </c>
      <c r="C64" s="141"/>
      <c r="D64" s="141"/>
      <c r="E64" s="141"/>
      <c r="F64" s="141"/>
      <c r="G64" s="141"/>
      <c r="H64" s="141"/>
      <c r="I64" s="141"/>
      <c r="J64" s="142"/>
    </row>
    <row r="65" spans="2:10" ht="14.25" customHeight="1">
      <c r="B65" s="124" t="s">
        <v>48</v>
      </c>
      <c r="C65" s="194" t="s">
        <v>47</v>
      </c>
      <c r="D65" s="140" t="s">
        <v>46</v>
      </c>
      <c r="E65" s="141"/>
      <c r="F65" s="141"/>
      <c r="G65" s="141"/>
      <c r="H65" s="141"/>
      <c r="I65" s="141"/>
      <c r="J65" s="142"/>
    </row>
    <row r="66" spans="2:10" ht="104.25" customHeight="1">
      <c r="B66" s="124"/>
      <c r="C66" s="195"/>
      <c r="D66" s="35" t="s">
        <v>49</v>
      </c>
      <c r="E66" s="6" t="s">
        <v>50</v>
      </c>
      <c r="F66" s="25" t="s">
        <v>91</v>
      </c>
      <c r="G66" s="26" t="s">
        <v>52</v>
      </c>
      <c r="H66" s="5" t="s">
        <v>51</v>
      </c>
      <c r="I66" s="171" t="s">
        <v>53</v>
      </c>
      <c r="J66" s="196"/>
    </row>
    <row r="67" spans="2:10" ht="16.5" customHeight="1">
      <c r="B67" s="15"/>
      <c r="C67" s="13"/>
      <c r="D67" s="12"/>
      <c r="E67" s="12"/>
      <c r="F67" s="14"/>
      <c r="G67" s="24"/>
      <c r="H67" s="11"/>
      <c r="I67" s="197"/>
      <c r="J67" s="198"/>
    </row>
    <row r="68" spans="2:10" ht="16.5" customHeight="1">
      <c r="B68" s="106" t="s">
        <v>102</v>
      </c>
      <c r="C68" s="107"/>
      <c r="D68" s="107"/>
      <c r="E68" s="107"/>
      <c r="F68" s="107"/>
      <c r="G68" s="107"/>
      <c r="H68" s="107"/>
      <c r="I68" s="107"/>
      <c r="J68" s="108"/>
    </row>
    <row r="69" spans="2:10" ht="16.5" customHeight="1">
      <c r="B69" s="183" t="s">
        <v>44</v>
      </c>
      <c r="C69" s="185"/>
      <c r="D69" s="171" t="s">
        <v>149</v>
      </c>
      <c r="E69" s="172"/>
      <c r="F69" s="172"/>
      <c r="G69" s="172"/>
      <c r="H69" s="172"/>
      <c r="I69" s="172"/>
      <c r="J69" s="173"/>
    </row>
    <row r="70" spans="2:10" ht="16.5" customHeight="1">
      <c r="B70" s="153"/>
      <c r="C70" s="155"/>
      <c r="D70" s="140"/>
      <c r="E70" s="141"/>
      <c r="F70" s="141"/>
      <c r="G70" s="141"/>
      <c r="H70" s="141"/>
      <c r="I70" s="141"/>
      <c r="J70" s="142"/>
    </row>
    <row r="71" spans="2:10" ht="12" customHeight="1">
      <c r="B71" s="180"/>
      <c r="C71" s="181"/>
      <c r="D71" s="181"/>
      <c r="E71" s="181"/>
      <c r="F71" s="181"/>
      <c r="G71" s="181"/>
      <c r="H71" s="181"/>
      <c r="I71" s="181"/>
      <c r="J71" s="182"/>
    </row>
    <row r="72" spans="2:10" ht="12.75" customHeight="1">
      <c r="B72" s="90" t="s">
        <v>107</v>
      </c>
      <c r="C72" s="90"/>
      <c r="D72" s="90"/>
      <c r="E72" s="90"/>
      <c r="F72" s="92" t="s">
        <v>150</v>
      </c>
      <c r="G72" s="92"/>
      <c r="H72" s="92"/>
      <c r="I72" s="92"/>
      <c r="J72" s="92"/>
    </row>
    <row r="73" spans="2:10" ht="12.75" customHeight="1">
      <c r="B73" s="90" t="s">
        <v>108</v>
      </c>
      <c r="C73" s="90"/>
      <c r="D73" s="90"/>
      <c r="E73" s="90"/>
      <c r="F73" s="91" t="s">
        <v>109</v>
      </c>
      <c r="G73" s="91"/>
      <c r="H73" s="91"/>
      <c r="I73" s="91"/>
      <c r="J73" s="37" t="s">
        <v>110</v>
      </c>
    </row>
    <row r="74" spans="2:10" ht="12.75" customHeight="1">
      <c r="B74" s="90"/>
      <c r="C74" s="90"/>
      <c r="D74" s="90"/>
      <c r="E74" s="90"/>
      <c r="F74" s="92" t="s">
        <v>151</v>
      </c>
      <c r="G74" s="92"/>
      <c r="H74" s="92"/>
      <c r="I74" s="92"/>
      <c r="J74" s="81" t="s">
        <v>152</v>
      </c>
    </row>
    <row r="75" spans="2:10" ht="26.25" customHeight="1">
      <c r="B75" s="90" t="s">
        <v>111</v>
      </c>
      <c r="C75" s="90"/>
      <c r="D75" s="90"/>
      <c r="E75" s="90"/>
      <c r="F75" s="92" t="s">
        <v>153</v>
      </c>
      <c r="G75" s="92"/>
      <c r="H75" s="92"/>
      <c r="I75" s="92"/>
      <c r="J75" s="92"/>
    </row>
    <row r="76" spans="2:10" ht="26.25" customHeight="1">
      <c r="B76" s="90" t="s">
        <v>112</v>
      </c>
      <c r="C76" s="90"/>
      <c r="D76" s="90"/>
      <c r="E76" s="90"/>
      <c r="F76" s="92" t="s">
        <v>154</v>
      </c>
      <c r="G76" s="92"/>
      <c r="H76" s="92"/>
      <c r="I76" s="92"/>
      <c r="J76" s="92"/>
    </row>
    <row r="77" spans="2:10" ht="16.5" customHeight="1">
      <c r="B77" s="90" t="s">
        <v>113</v>
      </c>
      <c r="C77" s="90"/>
      <c r="D77" s="90"/>
      <c r="E77" s="90"/>
      <c r="F77" s="92" t="s">
        <v>157</v>
      </c>
      <c r="G77" s="92"/>
      <c r="H77" s="92"/>
      <c r="I77" s="92"/>
      <c r="J77" s="92"/>
    </row>
    <row r="78" spans="2:10" ht="12.75" customHeight="1">
      <c r="B78" s="49"/>
      <c r="C78" s="50"/>
      <c r="D78" s="45"/>
      <c r="E78" s="45"/>
      <c r="F78" s="45"/>
      <c r="G78" s="45"/>
      <c r="H78" s="45"/>
      <c r="I78" s="45"/>
      <c r="J78" s="46"/>
    </row>
    <row r="79" spans="2:10" ht="16.5" customHeight="1">
      <c r="B79" s="98" t="s">
        <v>2</v>
      </c>
      <c r="C79" s="98" t="s">
        <v>54</v>
      </c>
      <c r="D79" s="140" t="s">
        <v>55</v>
      </c>
      <c r="E79" s="141"/>
      <c r="F79" s="141"/>
      <c r="G79" s="141"/>
      <c r="H79" s="141"/>
      <c r="I79" s="141"/>
      <c r="J79" s="142"/>
    </row>
    <row r="80" spans="2:10" ht="16.5" customHeight="1">
      <c r="B80" s="102"/>
      <c r="C80" s="102"/>
      <c r="D80" s="132" t="s">
        <v>56</v>
      </c>
      <c r="E80" s="207"/>
      <c r="F80" s="138" t="s">
        <v>57</v>
      </c>
      <c r="G80" s="138" t="s">
        <v>58</v>
      </c>
      <c r="H80" s="138" t="s">
        <v>59</v>
      </c>
      <c r="I80" s="100" t="s">
        <v>60</v>
      </c>
      <c r="J80" s="131"/>
    </row>
    <row r="81" spans="2:10" ht="16.5" customHeight="1">
      <c r="B81" s="102"/>
      <c r="C81" s="102"/>
      <c r="D81" s="208"/>
      <c r="E81" s="209"/>
      <c r="F81" s="139"/>
      <c r="G81" s="139"/>
      <c r="H81" s="139"/>
      <c r="I81" s="140" t="s">
        <v>29</v>
      </c>
      <c r="J81" s="142"/>
    </row>
    <row r="82" spans="2:10" ht="33.75" customHeight="1">
      <c r="B82" s="143"/>
      <c r="C82" s="143"/>
      <c r="D82" s="210"/>
      <c r="E82" s="193"/>
      <c r="F82" s="187"/>
      <c r="G82" s="187"/>
      <c r="H82" s="187"/>
      <c r="I82" s="12" t="s">
        <v>98</v>
      </c>
      <c r="J82" s="12" t="s">
        <v>32</v>
      </c>
    </row>
    <row r="83" spans="2:10" ht="13.5" customHeight="1">
      <c r="B83" s="87" t="s">
        <v>61</v>
      </c>
      <c r="C83" s="91" t="s">
        <v>100</v>
      </c>
      <c r="D83" s="90" t="s">
        <v>156</v>
      </c>
      <c r="E83" s="90"/>
      <c r="F83" s="91" t="s">
        <v>157</v>
      </c>
      <c r="G83" s="91" t="s">
        <v>95</v>
      </c>
      <c r="H83" s="92"/>
      <c r="I83" s="92" t="s">
        <v>155</v>
      </c>
      <c r="J83" s="92"/>
    </row>
    <row r="84" spans="2:10" ht="13.5" customHeight="1">
      <c r="B84" s="27">
        <v>8</v>
      </c>
      <c r="C84" s="91"/>
      <c r="D84" s="90"/>
      <c r="E84" s="90"/>
      <c r="F84" s="91"/>
      <c r="G84" s="91"/>
      <c r="H84" s="92"/>
      <c r="I84" s="42">
        <v>486000</v>
      </c>
      <c r="J84" s="44">
        <f t="shared" ref="J84:J86" si="12">SUM(I84)</f>
        <v>486000</v>
      </c>
    </row>
    <row r="85" spans="2:10" ht="13.5" customHeight="1">
      <c r="B85" s="27">
        <v>10</v>
      </c>
      <c r="C85" s="91"/>
      <c r="D85" s="90"/>
      <c r="E85" s="90"/>
      <c r="F85" s="91"/>
      <c r="G85" s="91"/>
      <c r="H85" s="92"/>
      <c r="I85" s="54">
        <v>2376000</v>
      </c>
      <c r="J85" s="56">
        <f t="shared" si="12"/>
        <v>2376000</v>
      </c>
    </row>
    <row r="86" spans="2:10" ht="13.5" customHeight="1">
      <c r="B86" s="27">
        <v>11</v>
      </c>
      <c r="C86" s="91"/>
      <c r="D86" s="90"/>
      <c r="E86" s="90"/>
      <c r="F86" s="91"/>
      <c r="G86" s="91"/>
      <c r="H86" s="92"/>
      <c r="I86" s="54">
        <v>4752000</v>
      </c>
      <c r="J86" s="56">
        <f t="shared" si="12"/>
        <v>4752000</v>
      </c>
    </row>
    <row r="87" spans="2:10" ht="13.5" customHeight="1">
      <c r="B87" s="32" t="s">
        <v>62</v>
      </c>
      <c r="C87" s="91"/>
      <c r="D87" s="90"/>
      <c r="E87" s="90"/>
      <c r="F87" s="91"/>
      <c r="G87" s="91"/>
      <c r="H87" s="92"/>
      <c r="I87" s="57" t="s">
        <v>63</v>
      </c>
      <c r="J87" s="38">
        <f>SUM(J84:J86)</f>
        <v>7614000</v>
      </c>
    </row>
    <row r="88" spans="2:10" ht="13.5" customHeight="1">
      <c r="B88" s="87" t="s">
        <v>61</v>
      </c>
      <c r="C88" s="97" t="s">
        <v>158</v>
      </c>
      <c r="D88" s="90" t="s">
        <v>159</v>
      </c>
      <c r="E88" s="90"/>
      <c r="F88" s="91" t="s">
        <v>157</v>
      </c>
      <c r="G88" s="91" t="s">
        <v>95</v>
      </c>
      <c r="H88" s="92"/>
      <c r="I88" s="92" t="s">
        <v>155</v>
      </c>
      <c r="J88" s="92"/>
    </row>
    <row r="89" spans="2:10" ht="12.75" customHeight="1">
      <c r="B89" s="34">
        <v>6</v>
      </c>
      <c r="C89" s="97"/>
      <c r="D89" s="90"/>
      <c r="E89" s="90"/>
      <c r="F89" s="91"/>
      <c r="G89" s="91"/>
      <c r="H89" s="92"/>
      <c r="I89" s="33">
        <v>779800</v>
      </c>
      <c r="J89" s="44">
        <f t="shared" ref="J89" si="13">SUM(I89)</f>
        <v>779800</v>
      </c>
    </row>
    <row r="90" spans="2:10" ht="12.75" customHeight="1">
      <c r="B90" s="32" t="s">
        <v>62</v>
      </c>
      <c r="C90" s="97"/>
      <c r="D90" s="90"/>
      <c r="E90" s="90"/>
      <c r="F90" s="91"/>
      <c r="G90" s="91"/>
      <c r="H90" s="92"/>
      <c r="I90" s="48" t="s">
        <v>63</v>
      </c>
      <c r="J90" s="38">
        <f>SUM(J89:J89)</f>
        <v>779800</v>
      </c>
    </row>
    <row r="91" spans="2:10" ht="12.75" customHeight="1">
      <c r="B91" s="87" t="s">
        <v>61</v>
      </c>
      <c r="C91" s="138" t="s">
        <v>147</v>
      </c>
      <c r="D91" s="90" t="s">
        <v>160</v>
      </c>
      <c r="E91" s="90"/>
      <c r="F91" s="91" t="s">
        <v>157</v>
      </c>
      <c r="G91" s="91" t="s">
        <v>95</v>
      </c>
      <c r="H91" s="92"/>
      <c r="I91" s="96" t="s">
        <v>119</v>
      </c>
      <c r="J91" s="92"/>
    </row>
    <row r="92" spans="2:10" ht="12.75" customHeight="1">
      <c r="B92" s="34">
        <v>2</v>
      </c>
      <c r="C92" s="139"/>
      <c r="D92" s="90"/>
      <c r="E92" s="90"/>
      <c r="F92" s="91"/>
      <c r="G92" s="91"/>
      <c r="H92" s="92"/>
      <c r="I92" s="88">
        <v>165000</v>
      </c>
      <c r="J92" s="37">
        <f t="shared" ref="J92" si="14">SUM(I92)</f>
        <v>165000</v>
      </c>
    </row>
    <row r="93" spans="2:10" ht="12.75" customHeight="1">
      <c r="B93" s="59">
        <v>3</v>
      </c>
      <c r="C93" s="139"/>
      <c r="D93" s="90"/>
      <c r="E93" s="90"/>
      <c r="F93" s="91"/>
      <c r="G93" s="91"/>
      <c r="H93" s="92"/>
      <c r="I93" s="55">
        <v>330000</v>
      </c>
      <c r="J93" s="53">
        <f>SUM(I93)</f>
        <v>330000</v>
      </c>
    </row>
    <row r="94" spans="2:10" ht="12.75" customHeight="1">
      <c r="B94" s="34">
        <v>4</v>
      </c>
      <c r="C94" s="139"/>
      <c r="D94" s="90"/>
      <c r="E94" s="90"/>
      <c r="F94" s="91"/>
      <c r="G94" s="91"/>
      <c r="H94" s="92"/>
      <c r="I94" s="55">
        <v>2497500</v>
      </c>
      <c r="J94" s="53">
        <f>SUM(I94)</f>
        <v>2497500</v>
      </c>
    </row>
    <row r="95" spans="2:10" ht="13.5" customHeight="1">
      <c r="B95" s="32" t="s">
        <v>62</v>
      </c>
      <c r="C95" s="187"/>
      <c r="D95" s="90"/>
      <c r="E95" s="90"/>
      <c r="F95" s="91"/>
      <c r="G95" s="91"/>
      <c r="H95" s="92"/>
      <c r="I95" s="47" t="s">
        <v>63</v>
      </c>
      <c r="J95" s="38">
        <f>SUM(J92:J94)</f>
        <v>2992500</v>
      </c>
    </row>
    <row r="96" spans="2:10" ht="12" customHeight="1">
      <c r="B96" s="203" t="s">
        <v>66</v>
      </c>
      <c r="C96" s="204"/>
      <c r="D96" s="204"/>
      <c r="E96" s="204"/>
      <c r="F96" s="204"/>
      <c r="G96" s="204"/>
      <c r="H96" s="205"/>
      <c r="I96" s="206"/>
      <c r="J96" s="2"/>
    </row>
    <row r="97" spans="2:10" ht="30.75" customHeight="1">
      <c r="B97" s="39" t="s">
        <v>92</v>
      </c>
      <c r="C97" s="39" t="s">
        <v>54</v>
      </c>
      <c r="D97" s="100" t="s">
        <v>67</v>
      </c>
      <c r="E97" s="101"/>
      <c r="F97" s="101"/>
      <c r="G97" s="97" t="s">
        <v>82</v>
      </c>
      <c r="H97" s="97"/>
      <c r="I97" s="39" t="s">
        <v>69</v>
      </c>
      <c r="J97" s="42" t="s">
        <v>68</v>
      </c>
    </row>
    <row r="98" spans="2:10" ht="36" customHeight="1">
      <c r="B98" s="82" t="s">
        <v>166</v>
      </c>
      <c r="C98" s="39" t="s">
        <v>100</v>
      </c>
      <c r="D98" s="100" t="s">
        <v>106</v>
      </c>
      <c r="E98" s="101"/>
      <c r="F98" s="131"/>
      <c r="G98" s="100" t="s">
        <v>104</v>
      </c>
      <c r="H98" s="131"/>
      <c r="I98" s="39" t="s">
        <v>103</v>
      </c>
      <c r="J98" s="39" t="s">
        <v>105</v>
      </c>
    </row>
    <row r="99" spans="2:10" ht="36" customHeight="1">
      <c r="B99" s="39">
        <v>6</v>
      </c>
      <c r="C99" s="82" t="s">
        <v>161</v>
      </c>
      <c r="D99" s="100" t="s">
        <v>165</v>
      </c>
      <c r="E99" s="101"/>
      <c r="F99" s="131"/>
      <c r="G99" s="100" t="s">
        <v>163</v>
      </c>
      <c r="H99" s="131"/>
      <c r="I99" s="82" t="s">
        <v>162</v>
      </c>
      <c r="J99" s="82" t="s">
        <v>164</v>
      </c>
    </row>
    <row r="100" spans="2:10" ht="36" customHeight="1">
      <c r="B100" s="82" t="s">
        <v>167</v>
      </c>
      <c r="C100" s="82" t="s">
        <v>147</v>
      </c>
      <c r="D100" s="100" t="s">
        <v>171</v>
      </c>
      <c r="E100" s="101"/>
      <c r="F100" s="131"/>
      <c r="G100" s="100" t="s">
        <v>169</v>
      </c>
      <c r="H100" s="131"/>
      <c r="I100" s="82" t="s">
        <v>168</v>
      </c>
      <c r="J100" s="82" t="s">
        <v>170</v>
      </c>
    </row>
    <row r="101" spans="2:10" ht="15" customHeight="1">
      <c r="B101" s="180"/>
      <c r="C101" s="181"/>
      <c r="D101" s="181"/>
      <c r="E101" s="181"/>
      <c r="F101" s="181"/>
      <c r="G101" s="181"/>
      <c r="H101" s="181"/>
      <c r="I101" s="181"/>
      <c r="J101" s="182"/>
    </row>
    <row r="102" spans="2:10" ht="35.25" customHeight="1">
      <c r="B102" s="140" t="s">
        <v>44</v>
      </c>
      <c r="C102" s="141"/>
      <c r="D102" s="142"/>
      <c r="E102" s="171" t="s">
        <v>172</v>
      </c>
      <c r="F102" s="172"/>
      <c r="G102" s="172"/>
      <c r="H102" s="172"/>
      <c r="I102" s="172"/>
      <c r="J102" s="173"/>
    </row>
    <row r="103" spans="2:10" ht="15" customHeight="1">
      <c r="B103" s="188" t="s">
        <v>22</v>
      </c>
      <c r="C103" s="189"/>
      <c r="D103" s="190"/>
      <c r="E103" s="188" t="s">
        <v>22</v>
      </c>
      <c r="F103" s="189"/>
      <c r="G103" s="189"/>
      <c r="H103" s="189"/>
      <c r="I103" s="189"/>
      <c r="J103" s="190"/>
    </row>
    <row r="104" spans="2:10" ht="15" customHeight="1">
      <c r="B104" s="103"/>
      <c r="C104" s="104"/>
      <c r="D104" s="104"/>
      <c r="E104" s="104"/>
      <c r="F104" s="104"/>
      <c r="G104" s="104"/>
      <c r="H104" s="104"/>
      <c r="I104" s="104"/>
      <c r="J104" s="105"/>
    </row>
    <row r="105" spans="2:10" ht="40.5" customHeight="1">
      <c r="B105" s="171" t="s">
        <v>70</v>
      </c>
      <c r="C105" s="172"/>
      <c r="D105" s="172"/>
      <c r="E105" s="100"/>
      <c r="F105" s="101"/>
      <c r="G105" s="101"/>
      <c r="H105" s="101"/>
      <c r="I105" s="101"/>
      <c r="J105" s="131"/>
    </row>
    <row r="106" spans="2:10" ht="13.5" customHeight="1">
      <c r="B106" s="174"/>
      <c r="C106" s="175"/>
      <c r="D106" s="175"/>
      <c r="E106" s="175"/>
      <c r="F106" s="175"/>
      <c r="G106" s="175"/>
      <c r="H106" s="175"/>
      <c r="I106" s="175"/>
      <c r="J106" s="176"/>
    </row>
    <row r="107" spans="2:10" ht="53.25" customHeight="1">
      <c r="B107" s="171" t="s">
        <v>71</v>
      </c>
      <c r="C107" s="172"/>
      <c r="D107" s="173"/>
      <c r="E107" s="100"/>
      <c r="F107" s="101"/>
      <c r="G107" s="101"/>
      <c r="H107" s="101"/>
      <c r="I107" s="101"/>
      <c r="J107" s="131"/>
    </row>
    <row r="108" spans="2:10" ht="15.75" customHeight="1">
      <c r="B108" s="174"/>
      <c r="C108" s="175"/>
      <c r="D108" s="175"/>
      <c r="E108" s="175"/>
      <c r="F108" s="175"/>
      <c r="G108" s="175"/>
      <c r="H108" s="175"/>
      <c r="I108" s="175"/>
      <c r="J108" s="176"/>
    </row>
    <row r="109" spans="2:10" ht="33.75" customHeight="1">
      <c r="B109" s="171" t="s">
        <v>72</v>
      </c>
      <c r="C109" s="172"/>
      <c r="D109" s="173"/>
      <c r="E109" s="100"/>
      <c r="F109" s="101"/>
      <c r="G109" s="101"/>
      <c r="H109" s="101"/>
      <c r="I109" s="101"/>
      <c r="J109" s="131"/>
    </row>
    <row r="110" spans="2:10" ht="13.5" customHeight="1">
      <c r="B110" s="177"/>
      <c r="C110" s="178"/>
      <c r="D110" s="178"/>
      <c r="E110" s="178"/>
      <c r="F110" s="178"/>
      <c r="G110" s="178"/>
      <c r="H110" s="178"/>
      <c r="I110" s="178"/>
      <c r="J110" s="179"/>
    </row>
    <row r="111" spans="2:10" ht="13.5" customHeight="1">
      <c r="B111" s="171" t="s">
        <v>73</v>
      </c>
      <c r="C111" s="172"/>
      <c r="D111" s="172"/>
      <c r="E111" s="172"/>
      <c r="F111" s="172"/>
      <c r="G111" s="172"/>
      <c r="H111" s="172"/>
      <c r="I111" s="172"/>
      <c r="J111" s="173"/>
    </row>
    <row r="112" spans="2:10" ht="13.5" customHeight="1">
      <c r="B112" s="180"/>
      <c r="C112" s="181"/>
      <c r="D112" s="181"/>
      <c r="E112" s="181"/>
      <c r="F112" s="181"/>
      <c r="G112" s="181"/>
      <c r="H112" s="181"/>
      <c r="I112" s="181"/>
      <c r="J112" s="182"/>
    </row>
    <row r="113" spans="2:10" ht="13.5" customHeight="1">
      <c r="B113" s="183" t="s">
        <v>74</v>
      </c>
      <c r="C113" s="184"/>
      <c r="D113" s="184"/>
      <c r="E113" s="184"/>
      <c r="F113" s="184"/>
      <c r="G113" s="184"/>
      <c r="H113" s="184"/>
      <c r="I113" s="184"/>
      <c r="J113" s="185"/>
    </row>
    <row r="114" spans="2:10" ht="13.5" customHeight="1">
      <c r="B114" s="140" t="s">
        <v>75</v>
      </c>
      <c r="C114" s="141"/>
      <c r="D114" s="142"/>
      <c r="E114" s="140" t="s">
        <v>77</v>
      </c>
      <c r="F114" s="141"/>
      <c r="G114" s="142"/>
      <c r="H114" s="140" t="s">
        <v>78</v>
      </c>
      <c r="I114" s="142"/>
      <c r="J114" s="2"/>
    </row>
    <row r="115" spans="2:10" ht="13.5" customHeight="1">
      <c r="B115" s="140" t="s">
        <v>76</v>
      </c>
      <c r="C115" s="141"/>
      <c r="D115" s="142"/>
      <c r="E115" s="140">
        <v>10596152</v>
      </c>
      <c r="F115" s="141"/>
      <c r="G115" s="142"/>
      <c r="H115" s="191" t="s">
        <v>79</v>
      </c>
      <c r="I115" s="142"/>
      <c r="J115" s="2"/>
    </row>
    <row r="116" spans="2:10" ht="14.25" customHeight="1">
      <c r="B116" s="121" t="s">
        <v>80</v>
      </c>
      <c r="C116" s="121"/>
      <c r="D116" s="121"/>
    </row>
    <row r="117" spans="2:10" ht="14.25" customHeight="1">
      <c r="B117" s="186"/>
      <c r="C117" s="186"/>
      <c r="D117" s="186"/>
    </row>
    <row r="118" spans="2:10" ht="14.25" customHeight="1">
      <c r="B118" s="86"/>
      <c r="C118" s="86"/>
      <c r="D118" s="86"/>
    </row>
    <row r="119" spans="2:10" ht="14.25" customHeight="1">
      <c r="B119" s="86"/>
      <c r="C119" s="86"/>
      <c r="D119" s="86"/>
    </row>
    <row r="120" spans="2:10" ht="14.25" customHeight="1">
      <c r="B120" s="86"/>
      <c r="C120" s="86"/>
      <c r="D120" s="86"/>
    </row>
    <row r="121" spans="2:10" ht="14.25" customHeight="1">
      <c r="B121" s="86"/>
      <c r="C121" s="86"/>
      <c r="D121" s="86"/>
    </row>
    <row r="122" spans="2:10" ht="14.25" customHeight="1">
      <c r="B122" s="86"/>
      <c r="C122" s="86"/>
      <c r="D122" s="86"/>
    </row>
    <row r="123" spans="2:10" ht="14.25" customHeight="1">
      <c r="B123" s="86"/>
      <c r="C123" s="86"/>
      <c r="D123" s="86"/>
    </row>
    <row r="124" spans="2:10" ht="14.25" customHeight="1">
      <c r="B124" s="86"/>
      <c r="C124" s="86"/>
      <c r="D124" s="86"/>
    </row>
    <row r="125" spans="2:10" ht="14.25" customHeight="1">
      <c r="B125" s="86"/>
      <c r="C125" s="86"/>
      <c r="D125" s="86"/>
    </row>
    <row r="126" spans="2:10" ht="14.25" customHeight="1">
      <c r="B126" s="86"/>
      <c r="C126" s="86"/>
      <c r="D126" s="86"/>
    </row>
    <row r="127" spans="2:10" ht="14.25" customHeight="1">
      <c r="B127" s="86"/>
      <c r="C127" s="86"/>
      <c r="D127" s="86"/>
    </row>
    <row r="128" spans="2:10" ht="14.25" customHeight="1">
      <c r="B128" s="86"/>
      <c r="C128" s="86"/>
      <c r="D128" s="86"/>
    </row>
    <row r="129" spans="2:10" ht="14.25" customHeight="1">
      <c r="B129" s="58"/>
      <c r="C129" s="58"/>
      <c r="D129" s="58"/>
    </row>
    <row r="130" spans="2:10" ht="14.25" customHeight="1">
      <c r="B130" s="58"/>
      <c r="C130" s="58"/>
      <c r="D130" s="58"/>
    </row>
    <row r="131" spans="2:10" ht="14.25" customHeight="1">
      <c r="B131" s="29"/>
      <c r="C131" s="29"/>
      <c r="D131" s="29"/>
    </row>
    <row r="132" spans="2:10" ht="14.25" customHeight="1">
      <c r="B132" s="29"/>
      <c r="C132" s="29"/>
      <c r="D132" s="29"/>
    </row>
    <row r="133" spans="2:10" ht="14.25" customHeight="1">
      <c r="B133" s="202"/>
      <c r="C133" s="202"/>
      <c r="D133" s="202"/>
    </row>
    <row r="134" spans="2:10" ht="18" customHeight="1">
      <c r="B134" s="170" t="s">
        <v>88</v>
      </c>
      <c r="C134" s="170"/>
      <c r="D134" s="170"/>
      <c r="E134" s="170"/>
      <c r="F134" s="170"/>
      <c r="G134" s="170"/>
      <c r="H134" s="170"/>
      <c r="I134" s="170"/>
      <c r="J134" s="170"/>
    </row>
    <row r="135" spans="2:10" ht="14.25" customHeight="1">
      <c r="B135" s="170" t="s">
        <v>89</v>
      </c>
      <c r="C135" s="170"/>
      <c r="D135" s="170"/>
      <c r="E135" s="170"/>
      <c r="F135" s="170"/>
      <c r="G135" s="170"/>
      <c r="H135" s="170"/>
      <c r="I135" s="170"/>
      <c r="J135" s="170"/>
    </row>
    <row r="136" spans="2:10" ht="14.25" customHeight="1">
      <c r="B136" s="170" t="s">
        <v>83</v>
      </c>
      <c r="C136" s="170"/>
      <c r="D136" s="170"/>
      <c r="E136" s="170"/>
      <c r="F136" s="170"/>
      <c r="G136" s="170"/>
      <c r="H136" s="170"/>
      <c r="I136" s="170"/>
      <c r="J136" s="170"/>
    </row>
    <row r="137" spans="2:10" ht="14.25" customHeight="1">
      <c r="B137" s="170" t="s">
        <v>84</v>
      </c>
      <c r="C137" s="170"/>
      <c r="D137" s="170"/>
      <c r="E137" s="170"/>
      <c r="F137" s="170"/>
      <c r="G137" s="170"/>
      <c r="H137" s="170"/>
      <c r="I137" s="170"/>
      <c r="J137" s="170"/>
    </row>
    <row r="138" spans="2:10" ht="14.25" customHeight="1">
      <c r="B138" s="170" t="s">
        <v>85</v>
      </c>
      <c r="C138" s="170"/>
      <c r="D138" s="170"/>
      <c r="E138" s="170"/>
      <c r="F138" s="170"/>
      <c r="G138" s="170"/>
      <c r="H138" s="170"/>
      <c r="I138" s="170"/>
      <c r="J138" s="170"/>
    </row>
    <row r="139" spans="2:10" ht="14.25" customHeight="1">
      <c r="B139" s="170" t="s">
        <v>86</v>
      </c>
      <c r="C139" s="170"/>
      <c r="D139" s="170"/>
      <c r="E139" s="170"/>
      <c r="F139" s="170"/>
      <c r="G139" s="170"/>
      <c r="H139" s="170"/>
      <c r="I139" s="170"/>
      <c r="J139" s="170"/>
    </row>
    <row r="140" spans="2:10" ht="14.25" customHeight="1">
      <c r="B140" s="170" t="s">
        <v>90</v>
      </c>
      <c r="C140" s="170"/>
      <c r="D140" s="170"/>
      <c r="E140" s="170"/>
      <c r="F140" s="170"/>
      <c r="G140" s="170"/>
      <c r="H140" s="170"/>
      <c r="I140" s="170"/>
      <c r="J140" s="170"/>
    </row>
    <row r="141" spans="2:10" ht="14.25" customHeight="1">
      <c r="B141" s="170" t="s">
        <v>87</v>
      </c>
      <c r="C141" s="170"/>
      <c r="D141" s="170"/>
      <c r="E141" s="170"/>
      <c r="F141" s="170"/>
      <c r="G141" s="170"/>
      <c r="H141" s="170"/>
      <c r="I141" s="170"/>
      <c r="J141" s="170"/>
    </row>
    <row r="142" spans="2:10" ht="18.75" customHeight="1">
      <c r="B142" s="201"/>
      <c r="C142" s="201"/>
      <c r="D142" s="201"/>
      <c r="E142" s="201"/>
      <c r="F142" s="201"/>
      <c r="G142" s="201"/>
      <c r="H142" s="201"/>
      <c r="I142" s="201"/>
    </row>
  </sheetData>
  <mergeCells count="170">
    <mergeCell ref="E61:J61"/>
    <mergeCell ref="B62:J62"/>
    <mergeCell ref="B63:J63"/>
    <mergeCell ref="B142:I142"/>
    <mergeCell ref="B133:D133"/>
    <mergeCell ref="B115:D115"/>
    <mergeCell ref="B134:J134"/>
    <mergeCell ref="B135:J135"/>
    <mergeCell ref="B136:J136"/>
    <mergeCell ref="B137:J137"/>
    <mergeCell ref="H80:H82"/>
    <mergeCell ref="E114:G114"/>
    <mergeCell ref="B140:J140"/>
    <mergeCell ref="B141:J141"/>
    <mergeCell ref="B96:I96"/>
    <mergeCell ref="D97:F97"/>
    <mergeCell ref="G97:H97"/>
    <mergeCell ref="B102:D102"/>
    <mergeCell ref="B103:D103"/>
    <mergeCell ref="C83:C87"/>
    <mergeCell ref="D83:E87"/>
    <mergeCell ref="F83:F87"/>
    <mergeCell ref="G83:G87"/>
    <mergeCell ref="H83:H87"/>
    <mergeCell ref="B106:J106"/>
    <mergeCell ref="E115:G115"/>
    <mergeCell ref="H114:I114"/>
    <mergeCell ref="H115:I115"/>
    <mergeCell ref="C57:D57"/>
    <mergeCell ref="C58:D58"/>
    <mergeCell ref="C59:D59"/>
    <mergeCell ref="C60:D60"/>
    <mergeCell ref="B69:C69"/>
    <mergeCell ref="B61:D61"/>
    <mergeCell ref="B65:B66"/>
    <mergeCell ref="C65:C66"/>
    <mergeCell ref="B79:B82"/>
    <mergeCell ref="C79:C82"/>
    <mergeCell ref="B64:J64"/>
    <mergeCell ref="D65:J65"/>
    <mergeCell ref="I66:J66"/>
    <mergeCell ref="B68:J68"/>
    <mergeCell ref="I67:J67"/>
    <mergeCell ref="D69:J69"/>
    <mergeCell ref="D70:J70"/>
    <mergeCell ref="B71:J71"/>
    <mergeCell ref="B77:E77"/>
    <mergeCell ref="F77:J77"/>
    <mergeCell ref="B70:C70"/>
    <mergeCell ref="F72:J72"/>
    <mergeCell ref="B73:E74"/>
    <mergeCell ref="F73:I73"/>
    <mergeCell ref="F74:I74"/>
    <mergeCell ref="B75:E75"/>
    <mergeCell ref="B105:D105"/>
    <mergeCell ref="B101:J101"/>
    <mergeCell ref="E102:J102"/>
    <mergeCell ref="E103:J103"/>
    <mergeCell ref="B104:J104"/>
    <mergeCell ref="E105:J105"/>
    <mergeCell ref="B72:E72"/>
    <mergeCell ref="I83:J83"/>
    <mergeCell ref="D80:E82"/>
    <mergeCell ref="I80:J80"/>
    <mergeCell ref="I81:J81"/>
    <mergeCell ref="F75:J75"/>
    <mergeCell ref="B76:E76"/>
    <mergeCell ref="F76:J76"/>
    <mergeCell ref="D98:F98"/>
    <mergeCell ref="G98:H98"/>
    <mergeCell ref="D100:F100"/>
    <mergeCell ref="G100:H100"/>
    <mergeCell ref="G99:H99"/>
    <mergeCell ref="D99:F99"/>
    <mergeCell ref="C88:C90"/>
    <mergeCell ref="D88:E90"/>
    <mergeCell ref="F88:F90"/>
    <mergeCell ref="G88:G90"/>
    <mergeCell ref="H88:H90"/>
    <mergeCell ref="C91:C95"/>
    <mergeCell ref="F80:F82"/>
    <mergeCell ref="G80:G82"/>
    <mergeCell ref="B139:J139"/>
    <mergeCell ref="B107:D107"/>
    <mergeCell ref="B109:D109"/>
    <mergeCell ref="B114:D114"/>
    <mergeCell ref="B108:J108"/>
    <mergeCell ref="E107:J107"/>
    <mergeCell ref="E109:J109"/>
    <mergeCell ref="B110:J110"/>
    <mergeCell ref="B111:J111"/>
    <mergeCell ref="B112:J112"/>
    <mergeCell ref="B113:J113"/>
    <mergeCell ref="B116:D117"/>
    <mergeCell ref="B138:J138"/>
    <mergeCell ref="I36:J36"/>
    <mergeCell ref="I37:J37"/>
    <mergeCell ref="I41:J41"/>
    <mergeCell ref="G33:J33"/>
    <mergeCell ref="B38:J38"/>
    <mergeCell ref="I34:J34"/>
    <mergeCell ref="I35:J35"/>
    <mergeCell ref="G41:H41"/>
    <mergeCell ref="E41:F41"/>
    <mergeCell ref="B37:F37"/>
    <mergeCell ref="B34:F36"/>
    <mergeCell ref="C39:D42"/>
    <mergeCell ref="E39:J39"/>
    <mergeCell ref="E40:J40"/>
    <mergeCell ref="B39:B42"/>
    <mergeCell ref="A1:J1"/>
    <mergeCell ref="A3:J3"/>
    <mergeCell ref="A5:J5"/>
    <mergeCell ref="A6:J6"/>
    <mergeCell ref="B23:J23"/>
    <mergeCell ref="G24:J2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24:F24"/>
    <mergeCell ref="B7:J7"/>
    <mergeCell ref="J8:J11"/>
    <mergeCell ref="B25:J25"/>
    <mergeCell ref="B26:J26"/>
    <mergeCell ref="I27:J27"/>
    <mergeCell ref="I28:J28"/>
    <mergeCell ref="I29:J29"/>
    <mergeCell ref="B30:J30"/>
    <mergeCell ref="G31:J31"/>
    <mergeCell ref="G32:J32"/>
    <mergeCell ref="B31:F31"/>
    <mergeCell ref="B32:F33"/>
    <mergeCell ref="B27:C27"/>
    <mergeCell ref="B29:C29"/>
    <mergeCell ref="D27:E27"/>
    <mergeCell ref="D29:E29"/>
    <mergeCell ref="B28:C28"/>
    <mergeCell ref="D28:E28"/>
    <mergeCell ref="D91:E95"/>
    <mergeCell ref="F91:F95"/>
    <mergeCell ref="G91:G95"/>
    <mergeCell ref="H91:H95"/>
    <mergeCell ref="B43:B47"/>
    <mergeCell ref="I88:J88"/>
    <mergeCell ref="I91:J91"/>
    <mergeCell ref="C44:D44"/>
    <mergeCell ref="C45:D45"/>
    <mergeCell ref="C46:D46"/>
    <mergeCell ref="C43:D43"/>
    <mergeCell ref="C47:D47"/>
    <mergeCell ref="C48:D48"/>
    <mergeCell ref="C49:D49"/>
    <mergeCell ref="C50:D50"/>
    <mergeCell ref="C51:D51"/>
    <mergeCell ref="B52:B53"/>
    <mergeCell ref="C52:D52"/>
    <mergeCell ref="C53:D53"/>
    <mergeCell ref="C54:D54"/>
    <mergeCell ref="C55:D55"/>
    <mergeCell ref="B55:B57"/>
    <mergeCell ref="C56:D56"/>
    <mergeCell ref="D79:J79"/>
  </mergeCells>
  <hyperlinks>
    <hyperlink ref="H115" r:id="rId1"/>
    <hyperlink ref="I17" r:id="rId2" display="http://hardware.am/Photo/Products/Notebook/HP_4540s.png"/>
  </hyperlinks>
  <pageMargins left="0.511811023622047" right="0.31496062992126" top="0.62992125984252001" bottom="0.62992125984252001" header="0.511811023622047" footer="0.511811023622047"/>
  <pageSetup scale="9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2014-11-05T06:15:33Z</dcterms:modified>
</cp:coreProperties>
</file>