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5725"/>
</workbook>
</file>

<file path=xl/calcChain.xml><?xml version="1.0" encoding="utf-8"?>
<calcChain xmlns="http://schemas.openxmlformats.org/spreadsheetml/2006/main">
  <c r="J123" i="1"/>
  <c r="J122"/>
  <c r="J121"/>
  <c r="J120"/>
  <c r="J119"/>
  <c r="J118"/>
  <c r="J117"/>
  <c r="J116"/>
  <c r="J115"/>
  <c r="J114"/>
  <c r="J113"/>
  <c r="J112"/>
  <c r="J111"/>
  <c r="J108"/>
  <c r="J107"/>
  <c r="J106"/>
  <c r="J53"/>
  <c r="H53" s="1"/>
  <c r="J56"/>
  <c r="J59"/>
  <c r="H59" s="1"/>
  <c r="J62"/>
  <c r="H62" s="1"/>
  <c r="J65"/>
  <c r="H65" s="1"/>
  <c r="J69"/>
  <c r="H69" s="1"/>
  <c r="J75"/>
  <c r="H75" s="1"/>
  <c r="J77"/>
  <c r="H77" s="1"/>
  <c r="J79"/>
  <c r="H79" s="1"/>
  <c r="J81"/>
  <c r="H81" s="1"/>
  <c r="J83"/>
  <c r="H83" s="1"/>
  <c r="I53"/>
  <c r="G53" s="1"/>
  <c r="I56"/>
  <c r="G56" s="1"/>
  <c r="I59"/>
  <c r="G59" s="1"/>
  <c r="I62"/>
  <c r="G62" s="1"/>
  <c r="I65"/>
  <c r="G65" s="1"/>
  <c r="I69"/>
  <c r="G69" s="1"/>
  <c r="I75"/>
  <c r="G75" s="1"/>
  <c r="I77"/>
  <c r="G77" s="1"/>
  <c r="I79"/>
  <c r="G79" s="1"/>
  <c r="I81"/>
  <c r="G81" s="1"/>
  <c r="I83"/>
  <c r="G83" s="1"/>
  <c r="H54"/>
  <c r="H55"/>
  <c r="H56"/>
  <c r="H57"/>
  <c r="H58"/>
  <c r="H60"/>
  <c r="H61"/>
  <c r="H63"/>
  <c r="H64"/>
  <c r="H66"/>
  <c r="H67"/>
  <c r="H68"/>
  <c r="H70"/>
  <c r="H71"/>
  <c r="H72"/>
  <c r="H73"/>
  <c r="H74"/>
  <c r="H76"/>
  <c r="H78"/>
  <c r="H80"/>
  <c r="H82"/>
  <c r="H84"/>
  <c r="G54"/>
  <c r="G55"/>
  <c r="G57"/>
  <c r="G58"/>
  <c r="G60"/>
  <c r="G61"/>
  <c r="G63"/>
  <c r="G64"/>
  <c r="G66"/>
  <c r="G67"/>
  <c r="G68"/>
  <c r="G70"/>
  <c r="G71"/>
  <c r="G72"/>
  <c r="G73"/>
  <c r="G74"/>
  <c r="G76"/>
  <c r="G78"/>
  <c r="G80"/>
  <c r="G82"/>
  <c r="G84"/>
  <c r="G26"/>
  <c r="H13"/>
  <c r="H14"/>
  <c r="H15"/>
  <c r="H16"/>
  <c r="H17"/>
  <c r="H19"/>
  <c r="H20"/>
  <c r="H21"/>
  <c r="H22"/>
  <c r="H23"/>
  <c r="H24"/>
  <c r="H25"/>
  <c r="H26"/>
  <c r="H27"/>
  <c r="H28"/>
  <c r="H29"/>
  <c r="H30"/>
  <c r="H31"/>
  <c r="H32"/>
  <c r="H33"/>
  <c r="H12"/>
  <c r="G13"/>
  <c r="G14"/>
  <c r="G15"/>
  <c r="G16"/>
  <c r="G17"/>
  <c r="G19"/>
  <c r="G20"/>
  <c r="G21"/>
  <c r="G22"/>
  <c r="G23"/>
  <c r="G24"/>
  <c r="G25"/>
  <c r="G27"/>
  <c r="G28"/>
  <c r="G29"/>
  <c r="G30"/>
  <c r="G31"/>
  <c r="G32"/>
  <c r="G33"/>
  <c r="G12"/>
  <c r="J109" l="1"/>
  <c r="J124"/>
  <c r="J125" s="1"/>
  <c r="H52" l="1"/>
  <c r="G52"/>
</calcChain>
</file>

<file path=xl/sharedStrings.xml><?xml version="1.0" encoding="utf-8"?>
<sst xmlns="http://schemas.openxmlformats.org/spreadsheetml/2006/main" count="292" uniqueCount="191">
  <si>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</si>
  <si>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</si>
  <si>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</si>
  <si>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</si>
  <si>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</si>
  <si>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</si>
  <si>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</si>
  <si>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</si>
  <si>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</si>
  <si>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</si>
  <si>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</si>
  <si>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</si>
  <si>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</si>
  <si>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</si>
  <si>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</si>
  <si>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</si>
  <si>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</si>
  <si>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</si>
  <si>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</si>
  <si>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</si>
  <si>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</si>
  <si>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</si>
  <si>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</si>
  <si>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</si>
  <si>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</si>
  <si>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</si>
  <si>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</si>
  <si>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</si>
  <si>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</si>
  <si>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</si>
  <si>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</si>
  <si>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</si>
  <si>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</si>
  <si>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</si>
  <si>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</si>
  <si>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</si>
  <si>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</si>
  <si>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</si>
  <si>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</si>
  <si>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</si>
  <si>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</si>
  <si>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</si>
  <si>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</si>
  <si>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</si>
  <si>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</si>
  <si>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</si>
  <si>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</si>
  <si>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</si>
  <si>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</si>
  <si>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</si>
  <si>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</si>
  <si>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</si>
  <si>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</si>
  <si>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</si>
  <si>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</si>
  <si>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</si>
  <si>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</si>
  <si>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</si>
  <si>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</si>
  <si>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</si>
  <si>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</si>
  <si>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</si>
  <si>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</si>
  <si>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</si>
  <si>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</si>
  <si>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</si>
  <si>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</si>
  <si>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</si>
  <si>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</si>
  <si>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</si>
  <si>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</si>
  <si>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</si>
  <si>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</si>
  <si>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</si>
  <si>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</si>
  <si>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</si>
  <si>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</si>
  <si>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</si>
  <si>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</si>
  <si>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</si>
  <si>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Չ/բ</t>
  </si>
  <si>
    <t>Օ3</t>
  </si>
  <si>
    <t xml:space="preserve">Առկա ֆինանսական միջոցներով </t>
  </si>
  <si>
    <t>25.12.2014թ.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</si>
  <si>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</si>
  <si>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</si>
  <si>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</si>
  <si>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</si>
  <si>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</si>
  <si>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</si>
  <si>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</si>
  <si>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</si>
  <si>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</si>
  <si>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</si>
  <si>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Գնման ընթացակարգում չեն կիրառվել Գնումների ոլորտը կարգավորող օրենսդրությամբ նախատեսված բանակցություններ:</t>
  </si>
  <si>
    <t>Մերժված առաջարկություններ չկան:</t>
  </si>
  <si>
    <t>հավաքածու</t>
  </si>
  <si>
    <t>ՇՀ ԸՆԹԱՑԱԿԱՐԳԻ ԾԱԾԿԱԳԻՐԸ՝ ՀՀ ԿԱ Ո-ՇՀԱՊՁԲ-11/12/ԿԲ/4</t>
  </si>
  <si>
    <t>Պատվիրատուն` ՀՀ ԿԱ ոստիկանությունը, որը գտնվում է Նալբանդյան 130 հասցեում, ստորև ներկայացնում է ՀՀ ԿԱ Ո-ՇՀԱՊՁԲ-11/12/ԿԲ/4 ծածկագրով հայտարարված ՇՀ ընթացակարգի արդյունքում կնքված պայմանագրի /երի/ մասին տեղեկատվությունը։</t>
  </si>
  <si>
    <t>Ավտոմատային հեռախոսային կայանների սարքեր</t>
  </si>
  <si>
    <t>Մալուխների միացման հավաքածուներ</t>
  </si>
  <si>
    <t>Ցանցային բաղադրիչներ սերվերային պահարան</t>
  </si>
  <si>
    <t xml:space="preserve">Ցանցային բաղադրիչներ ցանցային  սարք      </t>
  </si>
  <si>
    <t>Ցանցային մալուխ</t>
  </si>
  <si>
    <t>Բաշխիչ սարքեր</t>
  </si>
  <si>
    <t>Մալուխային ուղիներ</t>
  </si>
  <si>
    <t>Պտուտակագամ</t>
  </si>
  <si>
    <t>Մեկուսիչ ժապավեն</t>
  </si>
  <si>
    <t>Ալեհավաքների արտացոլիչներ</t>
  </si>
  <si>
    <t>Հանրային հեռախոս</t>
  </si>
  <si>
    <t>Գործիքների հավաքածուներ</t>
  </si>
  <si>
    <t>Լարանցման հավաքածուներ</t>
  </si>
  <si>
    <t>Սարքերի հավաքածուներ</t>
  </si>
  <si>
    <t>Արտաքին սարքերի միացման լարերի (USB)</t>
  </si>
  <si>
    <t xml:space="preserve">Մալուխ համակարգչի UTP cable 6 level </t>
  </si>
  <si>
    <t xml:space="preserve">Մալուխ նախատեսված հեռախոսակապի համար </t>
  </si>
  <si>
    <t>Մալուխներ ՏՊՊ 10x2x0,4</t>
  </si>
  <si>
    <t>Մալուխներ ալեհավաքի կոաքսիալ</t>
  </si>
  <si>
    <t>Մալուխ էլեկտրական լար</t>
  </si>
  <si>
    <t>Մալուխ CCTV 4+1</t>
  </si>
  <si>
    <t>հատ</t>
  </si>
  <si>
    <t>մետր</t>
  </si>
  <si>
    <t>Panasonic kx-tes824 Մինի ԱՀԿ-ի ընդլաընման սալիկ Panasonic kx-te82483: 3 անալոգային մուտքային միացում, 8 անալոգային աբոնենտ</t>
  </si>
  <si>
    <t>տարբեր մալուխների միացման կցամասեր</t>
  </si>
  <si>
    <t>NetShelter SX  48U 600mm Wide x 1070mm Deep Enclosure կամ համարժեք</t>
  </si>
  <si>
    <t>Ցանցային  սարք VoIP  2 FXS ,1 WAN ,1 LAN
Հնարավոր  գործառույթները 
G.711a/μ-law, G.723.1, G.726, G.729A/B G.711a/μ-law, G.723.1, G.726, G.729A/B ,CNG,VAD, G.165/.168,CPT,SNMP v2, TR-069/TR-104 
Զանգի գործառույթները Peer-to-Peer, Call Transfer, MWI,(RFC-3842 , Hot Line и Warm Line
Հեռախոսային գործառույթները
In-Band, DTMF,  (Out-of-Band) DTMF, DTMF Relay RFC2833 ,SIP INFO, DTMF,PULSE, Caller ID, FSK-Bellcore 1.2 , FSK-ETSI 1.2, T.30 FAX Bypass G.711, T.38
զանգերի կառավարւմ 
Outbound Proxy, SIP Registration Failover, Group Hunting, Privacy mechanism / Private extensions to SIP, Re-invite 
Համատեղելի Avaya Communication Manager հետ: 
Համակցում Avaya Communication Manager  հետ: կամ համարժեք</t>
  </si>
  <si>
    <t>1505մ- պոլիէթիլենային երկակի մեկուսիչ թաղանթով, 4 զույգ պղնձե 0,43մմ տրամագծով համակարգչային մալուխ UTP CAT 5 26 AWG  տեսակի</t>
  </si>
  <si>
    <t>32 հատ – պլաստմասե տուփ կափարիչով, հեռախոսահամարների բաշխաման համար նախատեսված, 10 զույգ մուտքային, ելքային մետաղական կոտակտներով</t>
  </si>
  <si>
    <t>200մ- պլաստմասե ուղետար 60x40մմ չափերի, բազմակի օգտագործման կափարիչով, 480մ- պլաստմասե ուղետար 40x25մմ չափերի, բազմակի օգտագործման կափարիչով</t>
  </si>
  <si>
    <t>3000 – 4մմ շրջանագծով և 35մմ երկարությամբ մետաղյա պտուտակ, պոլիէթիլենային ներդիրով</t>
  </si>
  <si>
    <t>50 հատ – պոլիէիլենային կպչուն շերտով ժապավեն, մեկուսիչ</t>
  </si>
  <si>
    <t>26 հատ – տարբեր հատույթի հեռախոսային լարերի համակցման համար նախատեսված, պլաստմասային մեջ մետաղական կոնտակտներ</t>
  </si>
  <si>
    <t>Radial – YA ալեհավաք      Ալեհավաք տանիքի, նախատեսված ռադիոկայանի համար.
Հաճախականային տիրույթը 140-174 Մհց.
 Ուժեղացման գործակիցը 2,5 db.
Կիրառվող հզորությունը 200ՎՏ: կամ համարժեք</t>
  </si>
  <si>
    <t xml:space="preserve">Հեռախոսաապարատ Panasonic KX-T7703      Հեռախոսաապարատ ստեղնաշարով, էկրանով, համարորոշիչով: կամ համարժեք </t>
  </si>
  <si>
    <t xml:space="preserve">Կոնեկտորի գործիք
- Կրոսսի գործիք Reychem
- Կրոսսի գործիք Reychel
- Շաղափիչներ տերբեր
- Болгарка Bosch GWS 1000 Professional  
- Ակցան(кусачки)
- Պտուտակահան տարբեր 
- Գազային զոդիչ       
Մալուխների անցկացման, մծակման, զետեղման գործիքներ: կամ համարժեք </t>
  </si>
  <si>
    <t>Տարբեր տեսակի կոաքսիալ մալուխների միացման կցորդիչներ: U111B, U111F, N112F, U113B, N111F, N112B, N212B, 83-1j, RFX 600 հատ
Հեռախոսի միացման տուփեր Հեռախոսի տուփ 2x2
300 հատ
Լարերի ամրացման ամրակներ: Ամրակներ N0, N1, N2
100 հատ</t>
  </si>
  <si>
    <t>Սնուցման սարք 12Վ/2Ա – 10 հատ
Ցանցային չափիչ հեռախոսային և համակարգչային ցանցերը ստուգող սարք:
Ցանցային տեստեր – 
10 հատ</t>
  </si>
  <si>
    <t>“Քենվուդ” ռադիոկայանների ծրագրավորման լարեր:
USB լար KPG – 22 – 2 հատ
USB լար FTDI – 46P – 2 հատ
USB լար KPG – 4,KPG – 22 – 2 հատ 2 in 1
“Մոտորոլա” ռադիոկայանների ծրագրավորման լարեր:
USB լար Motorola CDM 1250, 1550, 750.MN 1225 – 1 հատ</t>
  </si>
  <si>
    <t xml:space="preserve">Համակարգչային մալուխ ցանցեր ստեղծելու համար:  </t>
  </si>
  <si>
    <t>Մալուխներ հեռախոսային լարանցումներ կատարելու համար: Հեռախոսային մալուխ КСБ4/05 - 5000 մետր
Հեռախոսային մալուխ 4x0,25
- 5000 մետր</t>
  </si>
  <si>
    <t>Պոլիէթիլեային մեկուսիչ շերտով 10 զույգ 0,4մմ հարույթով հեռախոսային մալուխ:</t>
  </si>
  <si>
    <t>Ալեհավաքները ռադիոկայանին համակցող 50 օհմ ալիքային դիմադրությամբ կոաքսիալ մալուխ
Մալուխ RG – 213U
350 մ</t>
  </si>
  <si>
    <t>Էլեկտրական մալուխ 2x2,5մմ2
1000 մ1 զույգ 2,5մմ2 հատույթով էլեկտրական հոսանքի լար</t>
  </si>
  <si>
    <t>Տեսադիտման համակարգի մոնիտորին միացնելու համար նախատեսված մալուխ</t>
  </si>
  <si>
    <t>21.10.2014թ.</t>
  </si>
  <si>
    <t>Չափաբաժին 2</t>
  </si>
  <si>
    <t>Չափաբաժին 3</t>
  </si>
  <si>
    <t>Ա/Ձ Նարեկ Մաիլյան</t>
  </si>
  <si>
    <t>&lt;&lt;Էյչ Գրուպ&gt;&gt; ՍՊԸ</t>
  </si>
  <si>
    <t>Չափաբաժին 4</t>
  </si>
  <si>
    <t>Չափաբաժին 5</t>
  </si>
  <si>
    <t>Չափաբաժին 6</t>
  </si>
  <si>
    <t>Չափաբաժին 7</t>
  </si>
  <si>
    <t>Չափաբաժին 8</t>
  </si>
  <si>
    <t>&lt;&lt;Էրոդավ&gt;&gt; ՍՊԸ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</si>
  <si>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</si>
  <si>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</si>
  <si>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</si>
  <si>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</si>
  <si>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</si>
  <si>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</si>
  <si>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</si>
  <si>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</si>
  <si>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</si>
  <si>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</si>
  <si>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Չափաբաժին 19</t>
  </si>
  <si>
    <t>Չափաբաժին 20</t>
  </si>
  <si>
    <t>Չափաբաժին 21</t>
  </si>
  <si>
    <t>Չափաբաժին 22</t>
  </si>
  <si>
    <t>Առաջարկած գնման առար կայի տեխնի կական հատ կանիշների համապատասխանությունը</t>
  </si>
  <si>
    <t>25.11.2014թ.</t>
  </si>
  <si>
    <t>26.11.2014թ.</t>
  </si>
  <si>
    <t>01.12.2014թ.</t>
  </si>
  <si>
    <t>02.12.2014թ.</t>
  </si>
  <si>
    <t>Ծրագիր` 03.01.01.01</t>
  </si>
  <si>
    <t xml:space="preserve">N ՀՀ ԿԱ Ո-ՇՀԱՊՁԲ-11/12-371-ԿԲ2014/4 </t>
  </si>
  <si>
    <t xml:space="preserve">N ՀՀ ԿԱ Ո-ՇՀԱՊՁԲ-11/12-287-ԿԲ2014/4 </t>
  </si>
  <si>
    <t>/163028030332/</t>
  </si>
  <si>
    <t>/01254973/</t>
  </si>
  <si>
    <t>khv_84@mail.ru</t>
  </si>
  <si>
    <t>ք. Երևան, Բաշինջաղյան 1փ., 13շ., բն 30
հեռ. 010-35-65-98, 091-40-40-73</t>
  </si>
  <si>
    <t>/163028036651/</t>
  </si>
  <si>
    <t>/81195849/</t>
  </si>
  <si>
    <t>nama2002@mail.ru</t>
  </si>
  <si>
    <t>ք. Երևան, Շիրազի փ. 28 շ 46 բն.
Հեռ. (093)608050</t>
  </si>
  <si>
    <t>1; 3; 12</t>
  </si>
  <si>
    <t>10-րդ և 11-րդ չափաբաժիններով մրցույթը չի կայացել գնային առաջարկների՝ այդ գնումը կատարելու համար նախատեսված ֆինասական միջոցները գերազանցելու պատճառով: 19-րդ, 20-րդ, և 22-րդ չափաբաժիններով մրցույթը չի կայացել ֆինանսների նախարարի հրամանով սահմանված առավելագույն գները նախահաշվային գներից ցածր լինելու պատճառով:</t>
  </si>
  <si>
    <t>2; 4; 5; 6; 7; 8; 9; 13; 14;15; 16;17; 18; 21</t>
  </si>
  <si>
    <t>Չափաբաժնիhամարը</t>
  </si>
  <si>
    <t>03.12.2014թ.</t>
  </si>
  <si>
    <t>04.12.2014թ.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</si>
</sst>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7"/>
      <color theme="0"/>
      <name val="GHEA Grapalat"/>
      <family val="3"/>
    </font>
    <font>
      <sz val="6"/>
      <color theme="0"/>
      <name val="GHEA Grapalat"/>
      <family val="3"/>
    </font>
    <font>
      <u/>
      <sz val="7"/>
      <color theme="10"/>
      <name val="Calibri"/>
      <family val="2"/>
    </font>
    <font>
      <sz val="7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8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/>
    </xf>
    <xf numFmtId="0" fontId="15" fillId="0" borderId="1" xfId="1" applyFont="1" applyBorder="1" applyAlignment="1" applyProtection="1">
      <alignment horizontal="center" vertical="center"/>
    </xf>
    <xf numFmtId="0" fontId="15" fillId="0" borderId="1" xfId="1" applyFont="1" applyBorder="1" applyAlignment="1" applyProtection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" fillId="0" borderId="12" xfId="0" applyFont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nama2002@mail.ru" TargetMode="External"/><Relationship Id="rId2" Type="http://schemas.openxmlformats.org/officeDocument/2006/relationships/hyperlink" Target="mailto:khv_84@mail.ru" TargetMode="External"/><Relationship Id="rId1" Type="http://schemas.openxmlformats.org/officeDocument/2006/relationships/hyperlink" Target="mailto:police-gnumner@rambler.ru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7"/>
  <sheetViews>
    <sheetView tabSelected="1" zoomScale="130" zoomScaleNormal="130" workbookViewId="0">
      <selection activeCell="I121" sqref="I121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3" customWidth="1"/>
    <col min="8" max="8" width="9" style="1" customWidth="1"/>
    <col min="9" max="10" width="31.7109375" style="1" customWidth="1"/>
    <col min="11" max="11" width="5.7109375" style="52" customWidth="1"/>
    <col min="12" max="16384" width="9.140625" style="1"/>
  </cols>
  <sheetData>
    <row r="1" spans="1:11" ht="17.25">
      <c r="A1" s="152" t="s">
        <v>9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1" ht="9.75" customHeight="1">
      <c r="A2" s="4"/>
      <c r="B2" s="4"/>
      <c r="C2" s="4"/>
      <c r="D2" s="4"/>
      <c r="E2" s="4"/>
      <c r="F2" s="11"/>
      <c r="G2" s="11"/>
      <c r="H2" s="4"/>
      <c r="I2" s="4"/>
    </row>
    <row r="3" spans="1:11" ht="17.25">
      <c r="A3" s="152" t="s">
        <v>10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1">
      <c r="A4" s="3"/>
      <c r="B4" s="3"/>
      <c r="C4" s="3"/>
      <c r="D4" s="3"/>
      <c r="E4" s="3"/>
      <c r="F4" s="12"/>
      <c r="G4" s="12"/>
      <c r="H4" s="3"/>
      <c r="I4" s="3"/>
    </row>
    <row r="5" spans="1:11" ht="19.5" customHeight="1">
      <c r="A5" s="152" t="s">
        <v>97</v>
      </c>
      <c r="B5" s="152"/>
      <c r="C5" s="152"/>
      <c r="D5" s="152"/>
      <c r="E5" s="152"/>
      <c r="F5" s="152"/>
      <c r="G5" s="152"/>
      <c r="H5" s="152"/>
      <c r="I5" s="152"/>
      <c r="J5" s="152"/>
    </row>
    <row r="6" spans="1:11" ht="36" customHeight="1">
      <c r="A6" s="153" t="s">
        <v>98</v>
      </c>
      <c r="B6" s="153"/>
      <c r="C6" s="153"/>
      <c r="D6" s="153"/>
      <c r="E6" s="153"/>
      <c r="F6" s="153"/>
      <c r="G6" s="153"/>
      <c r="H6" s="153"/>
      <c r="I6" s="153"/>
      <c r="J6" s="153"/>
    </row>
    <row r="7" spans="1:11" ht="12.75" customHeight="1">
      <c r="B7" s="62" t="s">
        <v>1</v>
      </c>
      <c r="C7" s="63"/>
      <c r="D7" s="63"/>
      <c r="E7" s="63"/>
      <c r="F7" s="63"/>
      <c r="G7" s="63"/>
      <c r="H7" s="63"/>
      <c r="I7" s="63"/>
      <c r="J7" s="116"/>
      <c r="K7" s="53"/>
    </row>
    <row r="8" spans="1:11" ht="11.25" customHeight="1">
      <c r="B8" s="105" t="s">
        <v>2</v>
      </c>
      <c r="C8" s="105" t="s">
        <v>3</v>
      </c>
      <c r="D8" s="105" t="s">
        <v>4</v>
      </c>
      <c r="E8" s="62" t="s">
        <v>5</v>
      </c>
      <c r="F8" s="116"/>
      <c r="G8" s="62" t="s">
        <v>6</v>
      </c>
      <c r="H8" s="116"/>
      <c r="I8" s="108" t="s">
        <v>7</v>
      </c>
      <c r="J8" s="105" t="s">
        <v>84</v>
      </c>
      <c r="K8" s="53"/>
    </row>
    <row r="9" spans="1:11" ht="10.5" customHeight="1">
      <c r="B9" s="106"/>
      <c r="C9" s="106"/>
      <c r="D9" s="106"/>
      <c r="E9" s="159" t="s">
        <v>82</v>
      </c>
      <c r="F9" s="90" t="s">
        <v>0</v>
      </c>
      <c r="G9" s="62" t="s">
        <v>8</v>
      </c>
      <c r="H9" s="116"/>
      <c r="I9" s="156"/>
      <c r="J9" s="106"/>
      <c r="K9" s="53"/>
    </row>
    <row r="10" spans="1:11" ht="12.75" customHeight="1">
      <c r="B10" s="106"/>
      <c r="C10" s="106"/>
      <c r="D10" s="106"/>
      <c r="E10" s="160"/>
      <c r="F10" s="91"/>
      <c r="G10" s="157" t="s">
        <v>82</v>
      </c>
      <c r="H10" s="105" t="s">
        <v>0</v>
      </c>
      <c r="I10" s="156"/>
      <c r="J10" s="106"/>
      <c r="K10" s="53"/>
    </row>
    <row r="11" spans="1:11" ht="12.75" customHeight="1">
      <c r="B11" s="106"/>
      <c r="C11" s="106"/>
      <c r="D11" s="106"/>
      <c r="E11" s="160"/>
      <c r="F11" s="91"/>
      <c r="G11" s="158"/>
      <c r="H11" s="106"/>
      <c r="I11" s="156"/>
      <c r="J11" s="107"/>
      <c r="K11" s="53"/>
    </row>
    <row r="12" spans="1:11" ht="36" customHeight="1">
      <c r="B12" s="41">
        <v>1</v>
      </c>
      <c r="C12" s="48" t="s">
        <v>99</v>
      </c>
      <c r="D12" s="50" t="s">
        <v>120</v>
      </c>
      <c r="E12" s="41">
        <v>1</v>
      </c>
      <c r="F12" s="41">
        <v>1</v>
      </c>
      <c r="G12" s="42">
        <f>E12*K12</f>
        <v>100000</v>
      </c>
      <c r="H12" s="41">
        <f>F12*K12</f>
        <v>100000</v>
      </c>
      <c r="I12" s="5" t="s">
        <v>122</v>
      </c>
      <c r="J12" s="5" t="s">
        <v>122</v>
      </c>
      <c r="K12" s="54">
        <v>100000</v>
      </c>
    </row>
    <row r="13" spans="1:11" ht="24.75" customHeight="1">
      <c r="B13" s="41">
        <v>2</v>
      </c>
      <c r="C13" s="38" t="s">
        <v>100</v>
      </c>
      <c r="D13" s="50" t="s">
        <v>96</v>
      </c>
      <c r="E13" s="41">
        <v>15000</v>
      </c>
      <c r="F13" s="41">
        <v>15000</v>
      </c>
      <c r="G13" s="42">
        <f t="shared" ref="G13:G33" si="0">E13*K13</f>
        <v>1500000</v>
      </c>
      <c r="H13" s="41">
        <f t="shared" ref="H13:H33" si="1">F13*K13</f>
        <v>1500000</v>
      </c>
      <c r="I13" s="5" t="s">
        <v>123</v>
      </c>
      <c r="J13" s="5" t="s">
        <v>123</v>
      </c>
      <c r="K13" s="54">
        <v>100</v>
      </c>
    </row>
    <row r="14" spans="1:11" ht="24.75" customHeight="1">
      <c r="B14" s="41">
        <v>3</v>
      </c>
      <c r="C14" s="38" t="s">
        <v>101</v>
      </c>
      <c r="D14" s="50" t="s">
        <v>120</v>
      </c>
      <c r="E14" s="41">
        <v>1</v>
      </c>
      <c r="F14" s="41">
        <v>1</v>
      </c>
      <c r="G14" s="42">
        <f t="shared" si="0"/>
        <v>600000</v>
      </c>
      <c r="H14" s="41">
        <f t="shared" si="1"/>
        <v>600000</v>
      </c>
      <c r="I14" s="5" t="s">
        <v>124</v>
      </c>
      <c r="J14" s="5" t="s">
        <v>124</v>
      </c>
      <c r="K14" s="54">
        <v>600000</v>
      </c>
    </row>
    <row r="15" spans="1:11" ht="226.5" customHeight="1">
      <c r="B15" s="41">
        <v>4</v>
      </c>
      <c r="C15" s="38" t="s">
        <v>102</v>
      </c>
      <c r="D15" s="50" t="s">
        <v>120</v>
      </c>
      <c r="E15" s="41">
        <v>15</v>
      </c>
      <c r="F15" s="41">
        <v>15</v>
      </c>
      <c r="G15" s="42">
        <f t="shared" si="0"/>
        <v>922500</v>
      </c>
      <c r="H15" s="41">
        <f t="shared" si="1"/>
        <v>922500</v>
      </c>
      <c r="I15" s="5" t="s">
        <v>125</v>
      </c>
      <c r="J15" s="5" t="s">
        <v>125</v>
      </c>
      <c r="K15" s="54">
        <v>61500</v>
      </c>
    </row>
    <row r="16" spans="1:11" ht="55.5" customHeight="1">
      <c r="B16" s="41">
        <v>5</v>
      </c>
      <c r="C16" s="38" t="s">
        <v>103</v>
      </c>
      <c r="D16" s="50" t="s">
        <v>121</v>
      </c>
      <c r="E16" s="41">
        <v>1505</v>
      </c>
      <c r="F16" s="41">
        <v>1505</v>
      </c>
      <c r="G16" s="42">
        <f t="shared" si="0"/>
        <v>165550</v>
      </c>
      <c r="H16" s="41">
        <f t="shared" si="1"/>
        <v>165550</v>
      </c>
      <c r="I16" s="5" t="s">
        <v>126</v>
      </c>
      <c r="J16" s="5" t="s">
        <v>126</v>
      </c>
      <c r="K16" s="55">
        <v>110</v>
      </c>
    </row>
    <row r="17" spans="2:11" ht="51.75" customHeight="1">
      <c r="B17" s="41">
        <v>6</v>
      </c>
      <c r="C17" s="38" t="s">
        <v>104</v>
      </c>
      <c r="D17" s="50" t="s">
        <v>120</v>
      </c>
      <c r="E17" s="41">
        <v>32</v>
      </c>
      <c r="F17" s="41">
        <v>32</v>
      </c>
      <c r="G17" s="42">
        <f t="shared" si="0"/>
        <v>150400</v>
      </c>
      <c r="H17" s="41">
        <f t="shared" si="1"/>
        <v>150400</v>
      </c>
      <c r="I17" s="5" t="s">
        <v>127</v>
      </c>
      <c r="J17" s="5" t="s">
        <v>127</v>
      </c>
      <c r="K17" s="55">
        <v>4700</v>
      </c>
    </row>
    <row r="18" spans="2:11" ht="53.25" customHeight="1">
      <c r="B18" s="41">
        <v>7</v>
      </c>
      <c r="C18" s="38" t="s">
        <v>105</v>
      </c>
      <c r="D18" s="50" t="s">
        <v>121</v>
      </c>
      <c r="E18" s="41">
        <v>680</v>
      </c>
      <c r="F18" s="41">
        <v>680</v>
      </c>
      <c r="G18" s="42">
        <v>536000</v>
      </c>
      <c r="H18" s="41">
        <v>536000</v>
      </c>
      <c r="I18" s="5" t="s">
        <v>128</v>
      </c>
      <c r="J18" s="5" t="s">
        <v>128</v>
      </c>
      <c r="K18" s="55">
        <v>1700</v>
      </c>
    </row>
    <row r="19" spans="2:11" ht="30.75" customHeight="1">
      <c r="B19" s="41">
        <v>8</v>
      </c>
      <c r="C19" s="38" t="s">
        <v>106</v>
      </c>
      <c r="D19" s="50" t="s">
        <v>120</v>
      </c>
      <c r="E19" s="41">
        <v>3000</v>
      </c>
      <c r="F19" s="41">
        <v>3000</v>
      </c>
      <c r="G19" s="42">
        <f t="shared" si="0"/>
        <v>90000</v>
      </c>
      <c r="H19" s="41">
        <f t="shared" si="1"/>
        <v>90000</v>
      </c>
      <c r="I19" s="5" t="s">
        <v>129</v>
      </c>
      <c r="J19" s="5" t="s">
        <v>129</v>
      </c>
      <c r="K19" s="55">
        <v>30</v>
      </c>
    </row>
    <row r="20" spans="2:11" ht="30.75" customHeight="1">
      <c r="B20" s="41">
        <v>9</v>
      </c>
      <c r="C20" s="38" t="s">
        <v>107</v>
      </c>
      <c r="D20" s="50" t="s">
        <v>120</v>
      </c>
      <c r="E20" s="41">
        <v>50</v>
      </c>
      <c r="F20" s="41">
        <v>50</v>
      </c>
      <c r="G20" s="42">
        <f t="shared" si="0"/>
        <v>7500</v>
      </c>
      <c r="H20" s="41">
        <f t="shared" si="1"/>
        <v>7500</v>
      </c>
      <c r="I20" s="5" t="s">
        <v>130</v>
      </c>
      <c r="J20" s="5" t="s">
        <v>130</v>
      </c>
      <c r="K20" s="55">
        <v>150</v>
      </c>
    </row>
    <row r="21" spans="2:11" ht="44.25" customHeight="1">
      <c r="B21" s="41">
        <v>10</v>
      </c>
      <c r="C21" s="49" t="s">
        <v>100</v>
      </c>
      <c r="D21" s="51" t="s">
        <v>96</v>
      </c>
      <c r="E21" s="42">
        <v>26</v>
      </c>
      <c r="F21" s="42">
        <v>26</v>
      </c>
      <c r="G21" s="42">
        <f t="shared" si="0"/>
        <v>18200</v>
      </c>
      <c r="H21" s="41">
        <f t="shared" si="1"/>
        <v>18200</v>
      </c>
      <c r="I21" s="5" t="s">
        <v>131</v>
      </c>
      <c r="J21" s="5" t="s">
        <v>131</v>
      </c>
      <c r="K21" s="55">
        <v>700</v>
      </c>
    </row>
    <row r="22" spans="2:11" ht="63.75" customHeight="1">
      <c r="B22" s="41">
        <v>11</v>
      </c>
      <c r="C22" s="49" t="s">
        <v>108</v>
      </c>
      <c r="D22" s="51" t="s">
        <v>120</v>
      </c>
      <c r="E22" s="42">
        <v>10</v>
      </c>
      <c r="F22" s="42">
        <v>10</v>
      </c>
      <c r="G22" s="42">
        <f t="shared" si="0"/>
        <v>1800000</v>
      </c>
      <c r="H22" s="41">
        <f t="shared" si="1"/>
        <v>1800000</v>
      </c>
      <c r="I22" s="5" t="s">
        <v>132</v>
      </c>
      <c r="J22" s="5" t="s">
        <v>132</v>
      </c>
      <c r="K22" s="55">
        <v>180000</v>
      </c>
    </row>
    <row r="23" spans="2:11" ht="45" customHeight="1">
      <c r="B23" s="41">
        <v>12</v>
      </c>
      <c r="C23" s="38" t="s">
        <v>109</v>
      </c>
      <c r="D23" s="50" t="s">
        <v>120</v>
      </c>
      <c r="E23" s="41">
        <v>10</v>
      </c>
      <c r="F23" s="41">
        <v>10</v>
      </c>
      <c r="G23" s="42">
        <f t="shared" si="0"/>
        <v>150000</v>
      </c>
      <c r="H23" s="41">
        <f t="shared" si="1"/>
        <v>150000</v>
      </c>
      <c r="I23" s="5" t="s">
        <v>133</v>
      </c>
      <c r="J23" s="5" t="s">
        <v>133</v>
      </c>
      <c r="K23" s="54">
        <v>15000</v>
      </c>
    </row>
    <row r="24" spans="2:11" ht="120.75" customHeight="1">
      <c r="B24" s="41">
        <v>13</v>
      </c>
      <c r="C24" s="39" t="s">
        <v>110</v>
      </c>
      <c r="D24" s="50" t="s">
        <v>96</v>
      </c>
      <c r="E24" s="41">
        <v>15</v>
      </c>
      <c r="F24" s="41">
        <v>15</v>
      </c>
      <c r="G24" s="42">
        <f t="shared" si="0"/>
        <v>639000</v>
      </c>
      <c r="H24" s="41">
        <f t="shared" si="1"/>
        <v>639000</v>
      </c>
      <c r="I24" s="5" t="s">
        <v>134</v>
      </c>
      <c r="J24" s="5" t="s">
        <v>134</v>
      </c>
      <c r="K24" s="54">
        <v>42600</v>
      </c>
    </row>
    <row r="25" spans="2:11" ht="102.75" customHeight="1">
      <c r="B25" s="41">
        <v>14</v>
      </c>
      <c r="C25" s="39" t="s">
        <v>111</v>
      </c>
      <c r="D25" s="50" t="s">
        <v>96</v>
      </c>
      <c r="E25" s="41">
        <v>1000</v>
      </c>
      <c r="F25" s="41">
        <v>1000</v>
      </c>
      <c r="G25" s="42">
        <f t="shared" si="0"/>
        <v>130000</v>
      </c>
      <c r="H25" s="41">
        <f t="shared" si="1"/>
        <v>130000</v>
      </c>
      <c r="I25" s="5" t="s">
        <v>135</v>
      </c>
      <c r="J25" s="5" t="s">
        <v>135</v>
      </c>
      <c r="K25" s="54">
        <v>130</v>
      </c>
    </row>
    <row r="26" spans="2:11" ht="63" customHeight="1">
      <c r="B26" s="41">
        <v>15</v>
      </c>
      <c r="C26" s="39" t="s">
        <v>112</v>
      </c>
      <c r="D26" s="50" t="s">
        <v>96</v>
      </c>
      <c r="E26" s="41">
        <v>10</v>
      </c>
      <c r="F26" s="41">
        <v>10</v>
      </c>
      <c r="G26" s="42">
        <f>E26*K26</f>
        <v>81000</v>
      </c>
      <c r="H26" s="41">
        <f t="shared" si="1"/>
        <v>81000</v>
      </c>
      <c r="I26" s="5" t="s">
        <v>136</v>
      </c>
      <c r="J26" s="5" t="s">
        <v>136</v>
      </c>
      <c r="K26" s="54">
        <v>8100</v>
      </c>
    </row>
    <row r="27" spans="2:11" ht="100.5" customHeight="1">
      <c r="B27" s="41">
        <v>16</v>
      </c>
      <c r="C27" s="38" t="s">
        <v>113</v>
      </c>
      <c r="D27" s="50" t="s">
        <v>120</v>
      </c>
      <c r="E27" s="41">
        <v>8</v>
      </c>
      <c r="F27" s="41">
        <v>8</v>
      </c>
      <c r="G27" s="42">
        <f t="shared" si="0"/>
        <v>120000</v>
      </c>
      <c r="H27" s="41">
        <f t="shared" si="1"/>
        <v>120000</v>
      </c>
      <c r="I27" s="5" t="s">
        <v>137</v>
      </c>
      <c r="J27" s="5" t="s">
        <v>137</v>
      </c>
      <c r="K27" s="54">
        <v>15000</v>
      </c>
    </row>
    <row r="28" spans="2:11" ht="24.75" customHeight="1">
      <c r="B28" s="41">
        <v>17</v>
      </c>
      <c r="C28" s="38" t="s">
        <v>114</v>
      </c>
      <c r="D28" s="50" t="s">
        <v>121</v>
      </c>
      <c r="E28" s="41">
        <v>20000</v>
      </c>
      <c r="F28" s="41">
        <v>20000</v>
      </c>
      <c r="G28" s="42">
        <f t="shared" si="0"/>
        <v>1200000</v>
      </c>
      <c r="H28" s="41">
        <f t="shared" si="1"/>
        <v>1200000</v>
      </c>
      <c r="I28" s="5" t="s">
        <v>138</v>
      </c>
      <c r="J28" s="5" t="s">
        <v>138</v>
      </c>
      <c r="K28" s="54">
        <v>60</v>
      </c>
    </row>
    <row r="29" spans="2:11" ht="58.5" customHeight="1">
      <c r="B29" s="41">
        <v>18</v>
      </c>
      <c r="C29" s="38" t="s">
        <v>115</v>
      </c>
      <c r="D29" s="50" t="s">
        <v>121</v>
      </c>
      <c r="E29" s="41">
        <v>10000</v>
      </c>
      <c r="F29" s="41">
        <v>10000</v>
      </c>
      <c r="G29" s="42">
        <f t="shared" si="0"/>
        <v>500000</v>
      </c>
      <c r="H29" s="41">
        <f t="shared" si="1"/>
        <v>500000</v>
      </c>
      <c r="I29" s="5" t="s">
        <v>139</v>
      </c>
      <c r="J29" s="5" t="s">
        <v>139</v>
      </c>
      <c r="K29" s="54">
        <v>50</v>
      </c>
    </row>
    <row r="30" spans="2:11" ht="31.5" customHeight="1">
      <c r="B30" s="41">
        <v>19</v>
      </c>
      <c r="C30" s="38" t="s">
        <v>116</v>
      </c>
      <c r="D30" s="50" t="s">
        <v>121</v>
      </c>
      <c r="E30" s="41">
        <v>500</v>
      </c>
      <c r="F30" s="41">
        <v>500</v>
      </c>
      <c r="G30" s="42">
        <f t="shared" si="0"/>
        <v>700000</v>
      </c>
      <c r="H30" s="41">
        <f t="shared" si="1"/>
        <v>700000</v>
      </c>
      <c r="I30" s="5" t="s">
        <v>140</v>
      </c>
      <c r="J30" s="5" t="s">
        <v>140</v>
      </c>
      <c r="K30" s="54">
        <v>1400</v>
      </c>
    </row>
    <row r="31" spans="2:11" ht="46.5" customHeight="1">
      <c r="B31" s="41">
        <v>20</v>
      </c>
      <c r="C31" s="38" t="s">
        <v>117</v>
      </c>
      <c r="D31" s="50" t="s">
        <v>121</v>
      </c>
      <c r="E31" s="41">
        <v>350</v>
      </c>
      <c r="F31" s="41">
        <v>350</v>
      </c>
      <c r="G31" s="42">
        <f t="shared" si="0"/>
        <v>420000</v>
      </c>
      <c r="H31" s="41">
        <f t="shared" si="1"/>
        <v>420000</v>
      </c>
      <c r="I31" s="5" t="s">
        <v>141</v>
      </c>
      <c r="J31" s="5" t="s">
        <v>141</v>
      </c>
      <c r="K31" s="54">
        <v>1200</v>
      </c>
    </row>
    <row r="32" spans="2:11" ht="38.25" customHeight="1">
      <c r="B32" s="41">
        <v>21</v>
      </c>
      <c r="C32" s="38" t="s">
        <v>118</v>
      </c>
      <c r="D32" s="50" t="s">
        <v>121</v>
      </c>
      <c r="E32" s="41">
        <v>1000</v>
      </c>
      <c r="F32" s="41">
        <v>1000</v>
      </c>
      <c r="G32" s="42">
        <f t="shared" si="0"/>
        <v>60000</v>
      </c>
      <c r="H32" s="41">
        <f t="shared" si="1"/>
        <v>60000</v>
      </c>
      <c r="I32" s="5" t="s">
        <v>142</v>
      </c>
      <c r="J32" s="5" t="s">
        <v>142</v>
      </c>
      <c r="K32" s="54">
        <v>60</v>
      </c>
    </row>
    <row r="33" spans="2:11" s="7" customFormat="1" ht="30" customHeight="1">
      <c r="B33" s="41">
        <v>22</v>
      </c>
      <c r="C33" s="38" t="s">
        <v>119</v>
      </c>
      <c r="D33" s="50" t="s">
        <v>121</v>
      </c>
      <c r="E33" s="41">
        <v>300</v>
      </c>
      <c r="F33" s="41">
        <v>300</v>
      </c>
      <c r="G33" s="42">
        <f t="shared" si="0"/>
        <v>90000</v>
      </c>
      <c r="H33" s="41">
        <f t="shared" si="1"/>
        <v>90000</v>
      </c>
      <c r="I33" s="5" t="s">
        <v>143</v>
      </c>
      <c r="J33" s="5" t="s">
        <v>143</v>
      </c>
      <c r="K33" s="54">
        <v>300</v>
      </c>
    </row>
    <row r="34" spans="2:11" ht="12" customHeight="1">
      <c r="B34" s="154"/>
      <c r="C34" s="155"/>
      <c r="D34" s="155"/>
      <c r="E34" s="155"/>
      <c r="F34" s="154"/>
      <c r="G34" s="154"/>
      <c r="H34" s="154"/>
      <c r="I34" s="154"/>
      <c r="J34" s="154"/>
    </row>
    <row r="35" spans="2:11" ht="12" customHeight="1">
      <c r="B35" s="74" t="s">
        <v>11</v>
      </c>
      <c r="C35" s="75"/>
      <c r="D35" s="75"/>
      <c r="E35" s="75"/>
      <c r="F35" s="76"/>
      <c r="G35" s="62" t="s">
        <v>12</v>
      </c>
      <c r="H35" s="63"/>
      <c r="I35" s="63"/>
      <c r="J35" s="116"/>
    </row>
    <row r="36" spans="2:11" ht="12" customHeight="1">
      <c r="B36" s="113"/>
      <c r="C36" s="114"/>
      <c r="D36" s="114"/>
      <c r="E36" s="114"/>
      <c r="F36" s="114"/>
      <c r="G36" s="114"/>
      <c r="H36" s="114"/>
      <c r="I36" s="114"/>
      <c r="J36" s="115"/>
    </row>
    <row r="37" spans="2:11" ht="12" customHeight="1">
      <c r="B37" s="79" t="s">
        <v>13</v>
      </c>
      <c r="C37" s="80"/>
      <c r="D37" s="80"/>
      <c r="E37" s="80"/>
      <c r="F37" s="80"/>
      <c r="G37" s="80"/>
      <c r="H37" s="80"/>
      <c r="I37" s="80"/>
      <c r="J37" s="81"/>
    </row>
    <row r="38" spans="2:11" ht="12" customHeight="1">
      <c r="B38" s="71" t="s">
        <v>14</v>
      </c>
      <c r="C38" s="71"/>
      <c r="D38" s="71" t="s">
        <v>15</v>
      </c>
      <c r="E38" s="71"/>
      <c r="F38" s="14" t="s">
        <v>16</v>
      </c>
      <c r="G38" s="14" t="s">
        <v>17</v>
      </c>
      <c r="H38" s="29" t="s">
        <v>18</v>
      </c>
      <c r="I38" s="161" t="s">
        <v>19</v>
      </c>
      <c r="J38" s="162"/>
    </row>
    <row r="39" spans="2:11" ht="12" customHeight="1">
      <c r="B39" s="169" t="s">
        <v>81</v>
      </c>
      <c r="C39" s="170"/>
      <c r="D39" s="169" t="s">
        <v>53</v>
      </c>
      <c r="E39" s="170"/>
      <c r="F39" s="15" t="s">
        <v>53</v>
      </c>
      <c r="G39" s="15" t="s">
        <v>53</v>
      </c>
      <c r="H39" s="10" t="s">
        <v>54</v>
      </c>
      <c r="I39" s="163"/>
      <c r="J39" s="164"/>
    </row>
    <row r="40" spans="2:11" ht="12" customHeight="1">
      <c r="B40" s="113"/>
      <c r="C40" s="114"/>
      <c r="D40" s="114"/>
      <c r="E40" s="114"/>
      <c r="F40" s="114"/>
      <c r="G40" s="114"/>
      <c r="H40" s="114"/>
      <c r="I40" s="114"/>
      <c r="J40" s="115"/>
    </row>
    <row r="41" spans="2:11" ht="12" customHeight="1">
      <c r="B41" s="168" t="s">
        <v>20</v>
      </c>
      <c r="C41" s="168"/>
      <c r="D41" s="168"/>
      <c r="E41" s="168"/>
      <c r="F41" s="168"/>
      <c r="G41" s="165" t="s">
        <v>144</v>
      </c>
      <c r="H41" s="166"/>
      <c r="I41" s="166"/>
      <c r="J41" s="167"/>
    </row>
    <row r="42" spans="2:11" ht="12" customHeight="1">
      <c r="B42" s="129" t="s">
        <v>70</v>
      </c>
      <c r="C42" s="121"/>
      <c r="D42" s="121"/>
      <c r="E42" s="121"/>
      <c r="F42" s="121"/>
      <c r="G42" s="147">
        <v>1</v>
      </c>
      <c r="H42" s="148"/>
      <c r="I42" s="148"/>
      <c r="J42" s="149"/>
    </row>
    <row r="43" spans="2:11" ht="12" customHeight="1">
      <c r="B43" s="134"/>
      <c r="C43" s="135"/>
      <c r="D43" s="135"/>
      <c r="E43" s="135"/>
      <c r="F43" s="135"/>
      <c r="G43" s="147" t="s">
        <v>21</v>
      </c>
      <c r="H43" s="148"/>
      <c r="I43" s="148"/>
      <c r="J43" s="149"/>
    </row>
    <row r="44" spans="2:11" ht="21" customHeight="1">
      <c r="B44" s="129" t="s">
        <v>24</v>
      </c>
      <c r="C44" s="121"/>
      <c r="D44" s="121"/>
      <c r="E44" s="121"/>
      <c r="F44" s="130"/>
      <c r="G44" s="24"/>
      <c r="H44" s="5" t="s">
        <v>22</v>
      </c>
      <c r="I44" s="123" t="s">
        <v>23</v>
      </c>
      <c r="J44" s="124"/>
    </row>
    <row r="45" spans="2:11" ht="12.75" customHeight="1">
      <c r="B45" s="131"/>
      <c r="C45" s="132"/>
      <c r="D45" s="132"/>
      <c r="E45" s="132"/>
      <c r="F45" s="133"/>
      <c r="G45" s="25">
        <v>1</v>
      </c>
      <c r="H45" s="9"/>
      <c r="I45" s="125"/>
      <c r="J45" s="126"/>
    </row>
    <row r="46" spans="2:11" ht="12.75" customHeight="1">
      <c r="B46" s="134"/>
      <c r="C46" s="135"/>
      <c r="D46" s="135"/>
      <c r="E46" s="135"/>
      <c r="F46" s="136"/>
      <c r="G46" s="25" t="s">
        <v>21</v>
      </c>
      <c r="H46" s="9"/>
      <c r="I46" s="125"/>
      <c r="J46" s="126"/>
    </row>
    <row r="47" spans="2:11" ht="12.75" customHeight="1">
      <c r="B47" s="113"/>
      <c r="C47" s="114"/>
      <c r="D47" s="114"/>
      <c r="E47" s="114"/>
      <c r="F47" s="114"/>
      <c r="G47" s="114"/>
      <c r="H47" s="114"/>
      <c r="I47" s="114"/>
      <c r="J47" s="115"/>
    </row>
    <row r="48" spans="2:11" ht="12.75" customHeight="1">
      <c r="B48" s="145" t="s">
        <v>25</v>
      </c>
      <c r="C48" s="137" t="s">
        <v>26</v>
      </c>
      <c r="D48" s="138"/>
      <c r="E48" s="141" t="s">
        <v>27</v>
      </c>
      <c r="F48" s="141"/>
      <c r="G48" s="141"/>
      <c r="H48" s="141"/>
      <c r="I48" s="141"/>
      <c r="J48" s="141"/>
    </row>
    <row r="49" spans="2:10" ht="12.75" customHeight="1">
      <c r="B49" s="145"/>
      <c r="C49" s="139"/>
      <c r="D49" s="140"/>
      <c r="E49" s="142" t="s">
        <v>28</v>
      </c>
      <c r="F49" s="143"/>
      <c r="G49" s="143"/>
      <c r="H49" s="143"/>
      <c r="I49" s="143"/>
      <c r="J49" s="144"/>
    </row>
    <row r="50" spans="2:10" ht="16.5" customHeight="1">
      <c r="B50" s="145"/>
      <c r="C50" s="139"/>
      <c r="D50" s="140"/>
      <c r="E50" s="128" t="s">
        <v>29</v>
      </c>
      <c r="F50" s="128"/>
      <c r="G50" s="127" t="s">
        <v>30</v>
      </c>
      <c r="H50" s="127"/>
      <c r="I50" s="146" t="s">
        <v>31</v>
      </c>
      <c r="J50" s="146"/>
    </row>
    <row r="51" spans="2:10" ht="30" customHeight="1">
      <c r="B51" s="145"/>
      <c r="C51" s="139"/>
      <c r="D51" s="140"/>
      <c r="E51" s="20" t="s">
        <v>82</v>
      </c>
      <c r="F51" s="21" t="s">
        <v>0</v>
      </c>
      <c r="G51" s="16" t="s">
        <v>82</v>
      </c>
      <c r="H51" s="17" t="s">
        <v>0</v>
      </c>
      <c r="I51" s="8" t="s">
        <v>82</v>
      </c>
      <c r="J51" s="27" t="s">
        <v>0</v>
      </c>
    </row>
    <row r="52" spans="2:10" ht="20.25" customHeight="1">
      <c r="B52" s="150" t="s">
        <v>32</v>
      </c>
      <c r="C52" s="62" t="s">
        <v>147</v>
      </c>
      <c r="D52" s="63"/>
      <c r="E52" s="46">
        <v>120000</v>
      </c>
      <c r="F52" s="46">
        <v>120000</v>
      </c>
      <c r="G52" s="45">
        <f t="shared" ref="G52:G84" si="2">SUM(I52-E52)</f>
        <v>0</v>
      </c>
      <c r="H52" s="45">
        <f t="shared" ref="H52:H84" si="3">SUM(J52-F52)</f>
        <v>0</v>
      </c>
      <c r="I52" s="59">
        <v>120000</v>
      </c>
      <c r="J52" s="59">
        <v>120000</v>
      </c>
    </row>
    <row r="53" spans="2:10" ht="20.25" customHeight="1">
      <c r="B53" s="151"/>
      <c r="C53" s="62" t="s">
        <v>148</v>
      </c>
      <c r="D53" s="63"/>
      <c r="E53" s="46">
        <v>82500</v>
      </c>
      <c r="F53" s="46">
        <v>82500</v>
      </c>
      <c r="G53" s="45">
        <f t="shared" si="2"/>
        <v>16500</v>
      </c>
      <c r="H53" s="45">
        <f t="shared" si="3"/>
        <v>16500</v>
      </c>
      <c r="I53" s="60">
        <f t="shared" ref="I53:I83" si="4">E53*12/10</f>
        <v>99000</v>
      </c>
      <c r="J53" s="60">
        <f t="shared" ref="J53:J83" si="5">F53*12/10</f>
        <v>99000</v>
      </c>
    </row>
    <row r="54" spans="2:10" ht="38.25" customHeight="1">
      <c r="B54" s="61" t="s">
        <v>145</v>
      </c>
      <c r="C54" s="62" t="s">
        <v>147</v>
      </c>
      <c r="D54" s="63"/>
      <c r="E54" s="46">
        <v>1500000</v>
      </c>
      <c r="F54" s="46">
        <v>1500000</v>
      </c>
      <c r="G54" s="45">
        <f t="shared" si="2"/>
        <v>0</v>
      </c>
      <c r="H54" s="45">
        <f t="shared" si="3"/>
        <v>0</v>
      </c>
      <c r="I54" s="59">
        <v>1500000</v>
      </c>
      <c r="J54" s="59">
        <v>1500000</v>
      </c>
    </row>
    <row r="55" spans="2:10" ht="20.25" customHeight="1">
      <c r="B55" s="150" t="s">
        <v>146</v>
      </c>
      <c r="C55" s="62" t="s">
        <v>147</v>
      </c>
      <c r="D55" s="63"/>
      <c r="E55" s="46">
        <v>700000</v>
      </c>
      <c r="F55" s="46">
        <v>700000</v>
      </c>
      <c r="G55" s="45">
        <f t="shared" si="2"/>
        <v>0</v>
      </c>
      <c r="H55" s="45">
        <f t="shared" si="3"/>
        <v>0</v>
      </c>
      <c r="I55" s="59">
        <v>700000</v>
      </c>
      <c r="J55" s="59">
        <v>700000</v>
      </c>
    </row>
    <row r="56" spans="2:10" ht="20.25" customHeight="1">
      <c r="B56" s="151"/>
      <c r="C56" s="62" t="s">
        <v>148</v>
      </c>
      <c r="D56" s="63"/>
      <c r="E56" s="46">
        <v>497500</v>
      </c>
      <c r="F56" s="46">
        <v>497500</v>
      </c>
      <c r="G56" s="45">
        <f t="shared" si="2"/>
        <v>99500</v>
      </c>
      <c r="H56" s="45">
        <f t="shared" si="3"/>
        <v>99500</v>
      </c>
      <c r="I56" s="60">
        <f t="shared" si="4"/>
        <v>597000</v>
      </c>
      <c r="J56" s="60">
        <f t="shared" si="5"/>
        <v>597000</v>
      </c>
    </row>
    <row r="57" spans="2:10" ht="39.75" customHeight="1">
      <c r="B57" s="61" t="s">
        <v>149</v>
      </c>
      <c r="C57" s="62" t="s">
        <v>147</v>
      </c>
      <c r="D57" s="63"/>
      <c r="E57" s="46">
        <v>915000</v>
      </c>
      <c r="F57" s="46">
        <v>915000</v>
      </c>
      <c r="G57" s="45">
        <f t="shared" si="2"/>
        <v>0</v>
      </c>
      <c r="H57" s="45">
        <f t="shared" si="3"/>
        <v>0</v>
      </c>
      <c r="I57" s="59">
        <v>915000</v>
      </c>
      <c r="J57" s="59">
        <v>915000</v>
      </c>
    </row>
    <row r="58" spans="2:10" ht="20.25" customHeight="1">
      <c r="B58" s="150" t="s">
        <v>150</v>
      </c>
      <c r="C58" s="62" t="s">
        <v>147</v>
      </c>
      <c r="D58" s="63"/>
      <c r="E58" s="46">
        <v>89999</v>
      </c>
      <c r="F58" s="46">
        <v>89999</v>
      </c>
      <c r="G58" s="45">
        <f t="shared" si="2"/>
        <v>0</v>
      </c>
      <c r="H58" s="45">
        <f t="shared" si="3"/>
        <v>0</v>
      </c>
      <c r="I58" s="59">
        <v>89999</v>
      </c>
      <c r="J58" s="59">
        <v>89999</v>
      </c>
    </row>
    <row r="59" spans="2:10" ht="20.25" customHeight="1">
      <c r="B59" s="151"/>
      <c r="C59" s="62" t="s">
        <v>154</v>
      </c>
      <c r="D59" s="63"/>
      <c r="E59" s="46">
        <v>148995</v>
      </c>
      <c r="F59" s="46">
        <v>148995</v>
      </c>
      <c r="G59" s="45">
        <f t="shared" si="2"/>
        <v>29799</v>
      </c>
      <c r="H59" s="45">
        <f t="shared" si="3"/>
        <v>29799</v>
      </c>
      <c r="I59" s="60">
        <f t="shared" si="4"/>
        <v>178794</v>
      </c>
      <c r="J59" s="60">
        <f t="shared" si="5"/>
        <v>178794</v>
      </c>
    </row>
    <row r="60" spans="2:10" ht="42" customHeight="1">
      <c r="B60" s="61" t="s">
        <v>151</v>
      </c>
      <c r="C60" s="62" t="s">
        <v>147</v>
      </c>
      <c r="D60" s="63"/>
      <c r="E60" s="46">
        <v>150000</v>
      </c>
      <c r="F60" s="46">
        <v>150000</v>
      </c>
      <c r="G60" s="45">
        <f t="shared" si="2"/>
        <v>0</v>
      </c>
      <c r="H60" s="45">
        <f t="shared" si="3"/>
        <v>0</v>
      </c>
      <c r="I60" s="59">
        <v>150000</v>
      </c>
      <c r="J60" s="59">
        <v>150000</v>
      </c>
    </row>
    <row r="61" spans="2:10" ht="20.25" customHeight="1">
      <c r="B61" s="150" t="s">
        <v>152</v>
      </c>
      <c r="C61" s="62" t="s">
        <v>147</v>
      </c>
      <c r="D61" s="63"/>
      <c r="E61" s="46">
        <v>278800</v>
      </c>
      <c r="F61" s="46">
        <v>278800</v>
      </c>
      <c r="G61" s="45">
        <f t="shared" si="2"/>
        <v>0</v>
      </c>
      <c r="H61" s="45">
        <f t="shared" si="3"/>
        <v>0</v>
      </c>
      <c r="I61" s="59">
        <v>278800</v>
      </c>
      <c r="J61" s="59">
        <v>278800</v>
      </c>
    </row>
    <row r="62" spans="2:10" ht="20.25" customHeight="1">
      <c r="B62" s="151"/>
      <c r="C62" s="62" t="s">
        <v>154</v>
      </c>
      <c r="D62" s="63"/>
      <c r="E62" s="46">
        <v>370600</v>
      </c>
      <c r="F62" s="46">
        <v>370600</v>
      </c>
      <c r="G62" s="45">
        <f t="shared" si="2"/>
        <v>74120</v>
      </c>
      <c r="H62" s="45">
        <f t="shared" si="3"/>
        <v>74120</v>
      </c>
      <c r="I62" s="60">
        <f t="shared" si="4"/>
        <v>444720</v>
      </c>
      <c r="J62" s="60">
        <f t="shared" si="5"/>
        <v>444720</v>
      </c>
    </row>
    <row r="63" spans="2:10" ht="38.25" customHeight="1">
      <c r="B63" s="61" t="s">
        <v>153</v>
      </c>
      <c r="C63" s="62" t="s">
        <v>147</v>
      </c>
      <c r="D63" s="63"/>
      <c r="E63" s="46">
        <v>90000</v>
      </c>
      <c r="F63" s="46">
        <v>90000</v>
      </c>
      <c r="G63" s="45">
        <f t="shared" si="2"/>
        <v>0</v>
      </c>
      <c r="H63" s="45">
        <f t="shared" si="3"/>
        <v>0</v>
      </c>
      <c r="I63" s="59">
        <v>90000</v>
      </c>
      <c r="J63" s="59">
        <v>90000</v>
      </c>
    </row>
    <row r="64" spans="2:10" ht="20.25" customHeight="1">
      <c r="B64" s="150" t="s">
        <v>155</v>
      </c>
      <c r="C64" s="62" t="s">
        <v>147</v>
      </c>
      <c r="D64" s="63"/>
      <c r="E64" s="46">
        <v>7490</v>
      </c>
      <c r="F64" s="46">
        <v>7490</v>
      </c>
      <c r="G64" s="45">
        <f t="shared" si="2"/>
        <v>0</v>
      </c>
      <c r="H64" s="45">
        <f t="shared" si="3"/>
        <v>0</v>
      </c>
      <c r="I64" s="59">
        <v>7490</v>
      </c>
      <c r="J64" s="59">
        <v>7490</v>
      </c>
    </row>
    <row r="65" spans="2:10" ht="20.25" customHeight="1">
      <c r="B65" s="151"/>
      <c r="C65" s="62" t="s">
        <v>154</v>
      </c>
      <c r="D65" s="63"/>
      <c r="E65" s="46">
        <v>7500</v>
      </c>
      <c r="F65" s="46">
        <v>7500</v>
      </c>
      <c r="G65" s="45">
        <f t="shared" si="2"/>
        <v>1500</v>
      </c>
      <c r="H65" s="45">
        <f t="shared" si="3"/>
        <v>1500</v>
      </c>
      <c r="I65" s="60">
        <f t="shared" si="4"/>
        <v>9000</v>
      </c>
      <c r="J65" s="60">
        <f t="shared" si="5"/>
        <v>9000</v>
      </c>
    </row>
    <row r="66" spans="2:10" ht="39.75" customHeight="1">
      <c r="B66" s="61" t="s">
        <v>156</v>
      </c>
      <c r="C66" s="62" t="s">
        <v>147</v>
      </c>
      <c r="D66" s="63"/>
      <c r="E66" s="46">
        <v>218400</v>
      </c>
      <c r="F66" s="46">
        <v>218400</v>
      </c>
      <c r="G66" s="45">
        <f t="shared" si="2"/>
        <v>0</v>
      </c>
      <c r="H66" s="45">
        <f t="shared" si="3"/>
        <v>0</v>
      </c>
      <c r="I66" s="59">
        <v>218400</v>
      </c>
      <c r="J66" s="59">
        <v>218400</v>
      </c>
    </row>
    <row r="67" spans="2:10" ht="39.75" customHeight="1">
      <c r="B67" s="61" t="s">
        <v>157</v>
      </c>
      <c r="C67" s="62" t="s">
        <v>147</v>
      </c>
      <c r="D67" s="63"/>
      <c r="E67" s="46">
        <v>1900000</v>
      </c>
      <c r="F67" s="46">
        <v>1900000</v>
      </c>
      <c r="G67" s="45">
        <f t="shared" si="2"/>
        <v>0</v>
      </c>
      <c r="H67" s="45">
        <f t="shared" si="3"/>
        <v>0</v>
      </c>
      <c r="I67" s="59">
        <v>1900000</v>
      </c>
      <c r="J67" s="59">
        <v>1900000</v>
      </c>
    </row>
    <row r="68" spans="2:10" ht="20.25" customHeight="1">
      <c r="B68" s="150" t="s">
        <v>158</v>
      </c>
      <c r="C68" s="62" t="s">
        <v>147</v>
      </c>
      <c r="D68" s="63"/>
      <c r="E68" s="46">
        <v>180000</v>
      </c>
      <c r="F68" s="46">
        <v>180000</v>
      </c>
      <c r="G68" s="45">
        <f t="shared" si="2"/>
        <v>0</v>
      </c>
      <c r="H68" s="45">
        <f t="shared" si="3"/>
        <v>0</v>
      </c>
      <c r="I68" s="59">
        <v>180000</v>
      </c>
      <c r="J68" s="59">
        <v>180000</v>
      </c>
    </row>
    <row r="69" spans="2:10" ht="20.25" customHeight="1">
      <c r="B69" s="151"/>
      <c r="C69" s="62" t="s">
        <v>148</v>
      </c>
      <c r="D69" s="63"/>
      <c r="E69" s="46">
        <v>125000</v>
      </c>
      <c r="F69" s="46">
        <v>125000</v>
      </c>
      <c r="G69" s="45">
        <f t="shared" si="2"/>
        <v>25000</v>
      </c>
      <c r="H69" s="45">
        <f t="shared" si="3"/>
        <v>25000</v>
      </c>
      <c r="I69" s="60">
        <f t="shared" si="4"/>
        <v>150000</v>
      </c>
      <c r="J69" s="60">
        <f t="shared" si="5"/>
        <v>150000</v>
      </c>
    </row>
    <row r="70" spans="2:10" ht="39.75" customHeight="1">
      <c r="B70" s="61" t="s">
        <v>159</v>
      </c>
      <c r="C70" s="62" t="s">
        <v>147</v>
      </c>
      <c r="D70" s="63"/>
      <c r="E70" s="46">
        <v>635000</v>
      </c>
      <c r="F70" s="46">
        <v>635000</v>
      </c>
      <c r="G70" s="45">
        <f t="shared" si="2"/>
        <v>0</v>
      </c>
      <c r="H70" s="45">
        <f t="shared" si="3"/>
        <v>0</v>
      </c>
      <c r="I70" s="59">
        <v>635000</v>
      </c>
      <c r="J70" s="59">
        <v>635000</v>
      </c>
    </row>
    <row r="71" spans="2:10" ht="39.75" customHeight="1">
      <c r="B71" s="61" t="s">
        <v>160</v>
      </c>
      <c r="C71" s="62" t="s">
        <v>147</v>
      </c>
      <c r="D71" s="63"/>
      <c r="E71" s="46">
        <v>130000</v>
      </c>
      <c r="F71" s="46">
        <v>130000</v>
      </c>
      <c r="G71" s="45">
        <f t="shared" si="2"/>
        <v>0</v>
      </c>
      <c r="H71" s="45">
        <f t="shared" si="3"/>
        <v>0</v>
      </c>
      <c r="I71" s="59">
        <v>130000</v>
      </c>
      <c r="J71" s="59">
        <v>130000</v>
      </c>
    </row>
    <row r="72" spans="2:10" ht="39.75" customHeight="1">
      <c r="B72" s="61" t="s">
        <v>161</v>
      </c>
      <c r="C72" s="62" t="s">
        <v>147</v>
      </c>
      <c r="D72" s="63"/>
      <c r="E72" s="46">
        <v>80000</v>
      </c>
      <c r="F72" s="46">
        <v>80000</v>
      </c>
      <c r="G72" s="45">
        <f t="shared" si="2"/>
        <v>0</v>
      </c>
      <c r="H72" s="45">
        <f t="shared" si="3"/>
        <v>0</v>
      </c>
      <c r="I72" s="59">
        <v>80000</v>
      </c>
      <c r="J72" s="59">
        <v>80000</v>
      </c>
    </row>
    <row r="73" spans="2:10" ht="39.75" customHeight="1">
      <c r="B73" s="61" t="s">
        <v>162</v>
      </c>
      <c r="C73" s="62" t="s">
        <v>147</v>
      </c>
      <c r="D73" s="63"/>
      <c r="E73" s="46">
        <v>120000</v>
      </c>
      <c r="F73" s="46">
        <v>120000</v>
      </c>
      <c r="G73" s="45">
        <f t="shared" si="2"/>
        <v>0</v>
      </c>
      <c r="H73" s="45">
        <f t="shared" si="3"/>
        <v>0</v>
      </c>
      <c r="I73" s="59">
        <v>120000</v>
      </c>
      <c r="J73" s="59">
        <v>120000</v>
      </c>
    </row>
    <row r="74" spans="2:10" ht="20.25" customHeight="1">
      <c r="B74" s="150" t="s">
        <v>163</v>
      </c>
      <c r="C74" s="62" t="s">
        <v>147</v>
      </c>
      <c r="D74" s="63"/>
      <c r="E74" s="46">
        <v>1200000</v>
      </c>
      <c r="F74" s="46">
        <v>1200000</v>
      </c>
      <c r="G74" s="45">
        <f t="shared" si="2"/>
        <v>0</v>
      </c>
      <c r="H74" s="45">
        <f t="shared" si="3"/>
        <v>0</v>
      </c>
      <c r="I74" s="59">
        <v>1200000</v>
      </c>
      <c r="J74" s="59">
        <v>1200000</v>
      </c>
    </row>
    <row r="75" spans="2:10" ht="20.25" customHeight="1">
      <c r="B75" s="171"/>
      <c r="C75" s="62" t="s">
        <v>154</v>
      </c>
      <c r="D75" s="63"/>
      <c r="E75" s="46">
        <v>3750000</v>
      </c>
      <c r="F75" s="46">
        <v>3750000</v>
      </c>
      <c r="G75" s="45">
        <f t="shared" si="2"/>
        <v>750000</v>
      </c>
      <c r="H75" s="45">
        <f t="shared" si="3"/>
        <v>750000</v>
      </c>
      <c r="I75" s="60">
        <f t="shared" si="4"/>
        <v>4500000</v>
      </c>
      <c r="J75" s="60">
        <f t="shared" si="5"/>
        <v>4500000</v>
      </c>
    </row>
    <row r="76" spans="2:10" ht="20.25" customHeight="1">
      <c r="B76" s="150" t="s">
        <v>164</v>
      </c>
      <c r="C76" s="62" t="s">
        <v>147</v>
      </c>
      <c r="D76" s="63"/>
      <c r="E76" s="46">
        <v>500000</v>
      </c>
      <c r="F76" s="46">
        <v>500000</v>
      </c>
      <c r="G76" s="45">
        <f t="shared" si="2"/>
        <v>0</v>
      </c>
      <c r="H76" s="45">
        <f t="shared" si="3"/>
        <v>0</v>
      </c>
      <c r="I76" s="59">
        <v>500000</v>
      </c>
      <c r="J76" s="59">
        <v>500000</v>
      </c>
    </row>
    <row r="77" spans="2:10" ht="20.25" customHeight="1">
      <c r="B77" s="151"/>
      <c r="C77" s="62" t="s">
        <v>154</v>
      </c>
      <c r="D77" s="63"/>
      <c r="E77" s="46">
        <v>445000</v>
      </c>
      <c r="F77" s="46">
        <v>445000</v>
      </c>
      <c r="G77" s="45">
        <f t="shared" si="2"/>
        <v>89000</v>
      </c>
      <c r="H77" s="45">
        <f t="shared" si="3"/>
        <v>89000</v>
      </c>
      <c r="I77" s="60">
        <f t="shared" si="4"/>
        <v>534000</v>
      </c>
      <c r="J77" s="60">
        <f t="shared" si="5"/>
        <v>534000</v>
      </c>
    </row>
    <row r="78" spans="2:10" ht="20.25" customHeight="1">
      <c r="B78" s="150" t="s">
        <v>165</v>
      </c>
      <c r="C78" s="62" t="s">
        <v>147</v>
      </c>
      <c r="D78" s="63"/>
      <c r="E78" s="46">
        <v>700000</v>
      </c>
      <c r="F78" s="46">
        <v>700000</v>
      </c>
      <c r="G78" s="45">
        <f t="shared" si="2"/>
        <v>0</v>
      </c>
      <c r="H78" s="45">
        <f t="shared" si="3"/>
        <v>0</v>
      </c>
      <c r="I78" s="59">
        <v>700000</v>
      </c>
      <c r="J78" s="59">
        <v>700000</v>
      </c>
    </row>
    <row r="79" spans="2:10" ht="20.25" customHeight="1">
      <c r="B79" s="151"/>
      <c r="C79" s="62" t="s">
        <v>154</v>
      </c>
      <c r="D79" s="63"/>
      <c r="E79" s="46">
        <v>215000</v>
      </c>
      <c r="F79" s="46">
        <v>215000</v>
      </c>
      <c r="G79" s="45">
        <f t="shared" si="2"/>
        <v>43000</v>
      </c>
      <c r="H79" s="45">
        <f t="shared" si="3"/>
        <v>43000</v>
      </c>
      <c r="I79" s="60">
        <f t="shared" si="4"/>
        <v>258000</v>
      </c>
      <c r="J79" s="60">
        <f t="shared" si="5"/>
        <v>258000</v>
      </c>
    </row>
    <row r="80" spans="2:10" ht="20.25" customHeight="1">
      <c r="B80" s="150" t="s">
        <v>166</v>
      </c>
      <c r="C80" s="62" t="s">
        <v>147</v>
      </c>
      <c r="D80" s="63"/>
      <c r="E80" s="46">
        <v>420000</v>
      </c>
      <c r="F80" s="46">
        <v>420000</v>
      </c>
      <c r="G80" s="45">
        <f t="shared" si="2"/>
        <v>0</v>
      </c>
      <c r="H80" s="45">
        <f t="shared" si="3"/>
        <v>0</v>
      </c>
      <c r="I80" s="59">
        <v>420000</v>
      </c>
      <c r="J80" s="59">
        <v>420000</v>
      </c>
    </row>
    <row r="81" spans="2:10" ht="20.25" customHeight="1">
      <c r="B81" s="151"/>
      <c r="C81" s="62" t="s">
        <v>154</v>
      </c>
      <c r="D81" s="63"/>
      <c r="E81" s="46">
        <v>315000</v>
      </c>
      <c r="F81" s="46">
        <v>315000</v>
      </c>
      <c r="G81" s="45">
        <f t="shared" si="2"/>
        <v>63000</v>
      </c>
      <c r="H81" s="45">
        <f t="shared" si="3"/>
        <v>63000</v>
      </c>
      <c r="I81" s="60">
        <f t="shared" si="4"/>
        <v>378000</v>
      </c>
      <c r="J81" s="60">
        <f t="shared" si="5"/>
        <v>378000</v>
      </c>
    </row>
    <row r="82" spans="2:10" ht="20.25" customHeight="1">
      <c r="B82" s="150" t="s">
        <v>167</v>
      </c>
      <c r="C82" s="62" t="s">
        <v>147</v>
      </c>
      <c r="D82" s="63"/>
      <c r="E82" s="46">
        <v>60000</v>
      </c>
      <c r="F82" s="46">
        <v>60000</v>
      </c>
      <c r="G82" s="45">
        <f t="shared" si="2"/>
        <v>0</v>
      </c>
      <c r="H82" s="45">
        <f t="shared" si="3"/>
        <v>0</v>
      </c>
      <c r="I82" s="59">
        <v>60000</v>
      </c>
      <c r="J82" s="59">
        <v>60000</v>
      </c>
    </row>
    <row r="83" spans="2:10" ht="20.25" customHeight="1">
      <c r="B83" s="151"/>
      <c r="C83" s="62" t="s">
        <v>154</v>
      </c>
      <c r="D83" s="63"/>
      <c r="E83" s="46">
        <v>198500</v>
      </c>
      <c r="F83" s="46">
        <v>198500</v>
      </c>
      <c r="G83" s="45">
        <f t="shared" si="2"/>
        <v>39700</v>
      </c>
      <c r="H83" s="45">
        <f t="shared" si="3"/>
        <v>39700</v>
      </c>
      <c r="I83" s="60">
        <f t="shared" si="4"/>
        <v>238200</v>
      </c>
      <c r="J83" s="60">
        <f t="shared" si="5"/>
        <v>238200</v>
      </c>
    </row>
    <row r="84" spans="2:10" ht="38.25" customHeight="1">
      <c r="B84" s="61" t="s">
        <v>168</v>
      </c>
      <c r="C84" s="62" t="s">
        <v>147</v>
      </c>
      <c r="D84" s="63"/>
      <c r="E84" s="46">
        <v>90000</v>
      </c>
      <c r="F84" s="46">
        <v>90000</v>
      </c>
      <c r="G84" s="45">
        <f t="shared" si="2"/>
        <v>0</v>
      </c>
      <c r="H84" s="45">
        <f t="shared" si="3"/>
        <v>0</v>
      </c>
      <c r="I84" s="59">
        <v>90000</v>
      </c>
      <c r="J84" s="59">
        <v>90000</v>
      </c>
    </row>
    <row r="85" spans="2:10" ht="15.75" customHeight="1">
      <c r="B85" s="62" t="s">
        <v>33</v>
      </c>
      <c r="C85" s="69"/>
      <c r="D85" s="70"/>
      <c r="E85" s="112" t="s">
        <v>94</v>
      </c>
      <c r="F85" s="63"/>
      <c r="G85" s="63"/>
      <c r="H85" s="63"/>
      <c r="I85" s="63"/>
      <c r="J85" s="116"/>
    </row>
    <row r="86" spans="2:10" ht="12" customHeight="1">
      <c r="B86" s="184"/>
      <c r="C86" s="185"/>
      <c r="D86" s="185"/>
      <c r="E86" s="185"/>
      <c r="F86" s="185"/>
      <c r="G86" s="185"/>
      <c r="H86" s="185"/>
      <c r="I86" s="185"/>
      <c r="J86" s="186"/>
    </row>
    <row r="87" spans="2:10" ht="12" customHeight="1">
      <c r="B87" s="113"/>
      <c r="C87" s="114"/>
      <c r="D87" s="114"/>
      <c r="E87" s="114"/>
      <c r="F87" s="114"/>
      <c r="G87" s="114"/>
      <c r="H87" s="114"/>
      <c r="I87" s="114"/>
      <c r="J87" s="115"/>
    </row>
    <row r="88" spans="2:10" ht="12" customHeight="1">
      <c r="B88" s="74" t="s">
        <v>34</v>
      </c>
      <c r="C88" s="75"/>
      <c r="D88" s="75"/>
      <c r="E88" s="75"/>
      <c r="F88" s="75"/>
      <c r="G88" s="75"/>
      <c r="H88" s="75"/>
      <c r="I88" s="75"/>
      <c r="J88" s="76"/>
    </row>
    <row r="89" spans="2:10" ht="14.25" customHeight="1">
      <c r="B89" s="71" t="s">
        <v>37</v>
      </c>
      <c r="C89" s="72" t="s">
        <v>36</v>
      </c>
      <c r="D89" s="74" t="s">
        <v>35</v>
      </c>
      <c r="E89" s="75"/>
      <c r="F89" s="75"/>
      <c r="G89" s="75"/>
      <c r="H89" s="75"/>
      <c r="I89" s="75"/>
      <c r="J89" s="76"/>
    </row>
    <row r="90" spans="2:10" ht="98.25" customHeight="1">
      <c r="B90" s="71"/>
      <c r="C90" s="73"/>
      <c r="D90" s="23" t="s">
        <v>38</v>
      </c>
      <c r="E90" s="6" t="s">
        <v>39</v>
      </c>
      <c r="F90" s="18" t="s">
        <v>169</v>
      </c>
      <c r="G90" s="19" t="s">
        <v>41</v>
      </c>
      <c r="H90" s="5" t="s">
        <v>40</v>
      </c>
      <c r="I90" s="77" t="s">
        <v>42</v>
      </c>
      <c r="J90" s="78"/>
    </row>
    <row r="91" spans="2:10" ht="13.5" customHeight="1">
      <c r="B91" s="79" t="s">
        <v>86</v>
      </c>
      <c r="C91" s="80"/>
      <c r="D91" s="80"/>
      <c r="E91" s="80"/>
      <c r="F91" s="80"/>
      <c r="G91" s="80"/>
      <c r="H91" s="80"/>
      <c r="I91" s="80"/>
      <c r="J91" s="81"/>
    </row>
    <row r="92" spans="2:10" ht="13.5" customHeight="1">
      <c r="B92" s="67" t="s">
        <v>33</v>
      </c>
      <c r="C92" s="68"/>
      <c r="D92" s="77" t="s">
        <v>95</v>
      </c>
      <c r="E92" s="82"/>
      <c r="F92" s="82"/>
      <c r="G92" s="82"/>
      <c r="H92" s="82"/>
      <c r="I92" s="82"/>
      <c r="J92" s="83"/>
    </row>
    <row r="93" spans="2:10" ht="13.5" customHeight="1">
      <c r="B93" s="84"/>
      <c r="C93" s="85"/>
      <c r="D93" s="85"/>
      <c r="E93" s="85"/>
      <c r="F93" s="85"/>
      <c r="G93" s="85"/>
      <c r="H93" s="85"/>
      <c r="I93" s="85"/>
      <c r="J93" s="86"/>
    </row>
    <row r="94" spans="2:10" ht="13.5" customHeight="1">
      <c r="B94" s="65" t="s">
        <v>87</v>
      </c>
      <c r="C94" s="65"/>
      <c r="D94" s="65"/>
      <c r="E94" s="65"/>
      <c r="F94" s="64" t="s">
        <v>170</v>
      </c>
      <c r="G94" s="64"/>
      <c r="H94" s="64"/>
      <c r="I94" s="64"/>
      <c r="J94" s="64"/>
    </row>
    <row r="95" spans="2:10" ht="13.5" customHeight="1">
      <c r="B95" s="65" t="s">
        <v>88</v>
      </c>
      <c r="C95" s="65"/>
      <c r="D95" s="65"/>
      <c r="E95" s="65"/>
      <c r="F95" s="66" t="s">
        <v>89</v>
      </c>
      <c r="G95" s="66"/>
      <c r="H95" s="66"/>
      <c r="I95" s="66"/>
      <c r="J95" s="25" t="s">
        <v>90</v>
      </c>
    </row>
    <row r="96" spans="2:10" ht="13.5" customHeight="1">
      <c r="B96" s="65"/>
      <c r="C96" s="65"/>
      <c r="D96" s="65"/>
      <c r="E96" s="65"/>
      <c r="F96" s="64" t="s">
        <v>171</v>
      </c>
      <c r="G96" s="64"/>
      <c r="H96" s="64"/>
      <c r="I96" s="64"/>
      <c r="J96" s="44" t="s">
        <v>172</v>
      </c>
    </row>
    <row r="97" spans="2:10" ht="24" customHeight="1">
      <c r="B97" s="65" t="s">
        <v>91</v>
      </c>
      <c r="C97" s="65"/>
      <c r="D97" s="65"/>
      <c r="E97" s="65"/>
      <c r="F97" s="64" t="s">
        <v>173</v>
      </c>
      <c r="G97" s="64"/>
      <c r="H97" s="64"/>
      <c r="I97" s="64"/>
      <c r="J97" s="64"/>
    </row>
    <row r="98" spans="2:10" ht="24" customHeight="1">
      <c r="B98" s="65" t="s">
        <v>92</v>
      </c>
      <c r="C98" s="65"/>
      <c r="D98" s="65"/>
      <c r="E98" s="65"/>
      <c r="F98" s="64" t="s">
        <v>189</v>
      </c>
      <c r="G98" s="64"/>
      <c r="H98" s="64"/>
      <c r="I98" s="64"/>
      <c r="J98" s="64"/>
    </row>
    <row r="99" spans="2:10" ht="15.75" customHeight="1">
      <c r="B99" s="65" t="s">
        <v>93</v>
      </c>
      <c r="C99" s="65"/>
      <c r="D99" s="65"/>
      <c r="E99" s="65"/>
      <c r="F99" s="64" t="s">
        <v>190</v>
      </c>
      <c r="G99" s="64"/>
      <c r="H99" s="64"/>
      <c r="I99" s="64"/>
      <c r="J99" s="64"/>
    </row>
    <row r="100" spans="2:10" ht="12.75" customHeight="1">
      <c r="B100" s="33"/>
      <c r="C100" s="34"/>
      <c r="D100" s="30"/>
      <c r="E100" s="30"/>
      <c r="F100" s="30"/>
      <c r="G100" s="30"/>
      <c r="H100" s="30"/>
      <c r="I100" s="30"/>
      <c r="J100" s="31"/>
    </row>
    <row r="101" spans="2:10" ht="13.5" customHeight="1">
      <c r="B101" s="105" t="s">
        <v>188</v>
      </c>
      <c r="C101" s="105" t="s">
        <v>43</v>
      </c>
      <c r="D101" s="74" t="s">
        <v>44</v>
      </c>
      <c r="E101" s="75"/>
      <c r="F101" s="75"/>
      <c r="G101" s="75"/>
      <c r="H101" s="75"/>
      <c r="I101" s="75"/>
      <c r="J101" s="76"/>
    </row>
    <row r="102" spans="2:10" ht="13.5" customHeight="1">
      <c r="B102" s="106"/>
      <c r="C102" s="106"/>
      <c r="D102" s="108" t="s">
        <v>45</v>
      </c>
      <c r="E102" s="109"/>
      <c r="F102" s="90" t="s">
        <v>46</v>
      </c>
      <c r="G102" s="90" t="s">
        <v>47</v>
      </c>
      <c r="H102" s="90" t="s">
        <v>48</v>
      </c>
      <c r="I102" s="62" t="s">
        <v>49</v>
      </c>
      <c r="J102" s="116"/>
    </row>
    <row r="103" spans="2:10" ht="13.5" customHeight="1">
      <c r="B103" s="106"/>
      <c r="C103" s="106"/>
      <c r="D103" s="110"/>
      <c r="E103" s="111"/>
      <c r="F103" s="91"/>
      <c r="G103" s="91"/>
      <c r="H103" s="91"/>
      <c r="I103" s="74" t="s">
        <v>28</v>
      </c>
      <c r="J103" s="76"/>
    </row>
    <row r="104" spans="2:10" ht="13.5" customHeight="1">
      <c r="B104" s="107"/>
      <c r="C104" s="107"/>
      <c r="D104" s="112"/>
      <c r="E104" s="70"/>
      <c r="F104" s="92"/>
      <c r="G104" s="92"/>
      <c r="H104" s="92"/>
      <c r="I104" s="37" t="s">
        <v>85</v>
      </c>
      <c r="J104" s="37" t="s">
        <v>31</v>
      </c>
    </row>
    <row r="105" spans="2:10" ht="13.5" customHeight="1">
      <c r="B105" s="32" t="s">
        <v>50</v>
      </c>
      <c r="C105" s="90" t="s">
        <v>148</v>
      </c>
      <c r="D105" s="173" t="s">
        <v>176</v>
      </c>
      <c r="E105" s="174"/>
      <c r="F105" s="179" t="s">
        <v>190</v>
      </c>
      <c r="G105" s="179" t="s">
        <v>83</v>
      </c>
      <c r="H105" s="172"/>
      <c r="I105" s="172" t="s">
        <v>174</v>
      </c>
      <c r="J105" s="64"/>
    </row>
    <row r="106" spans="2:10" ht="13.5" customHeight="1">
      <c r="B106" s="43">
        <v>1</v>
      </c>
      <c r="C106" s="91"/>
      <c r="D106" s="175"/>
      <c r="E106" s="176"/>
      <c r="F106" s="180"/>
      <c r="G106" s="180"/>
      <c r="H106" s="182"/>
      <c r="I106" s="41">
        <v>99000</v>
      </c>
      <c r="J106" s="40">
        <f t="shared" ref="J106:J108" si="6">SUM(I106)</f>
        <v>99000</v>
      </c>
    </row>
    <row r="107" spans="2:10" ht="13.5" customHeight="1">
      <c r="B107" s="43">
        <v>3</v>
      </c>
      <c r="C107" s="91"/>
      <c r="D107" s="175"/>
      <c r="E107" s="176"/>
      <c r="F107" s="180"/>
      <c r="G107" s="180"/>
      <c r="H107" s="182"/>
      <c r="I107" s="41">
        <v>597000</v>
      </c>
      <c r="J107" s="40">
        <f t="shared" si="6"/>
        <v>597000</v>
      </c>
    </row>
    <row r="108" spans="2:10" ht="13.5" customHeight="1">
      <c r="B108" s="43">
        <v>12</v>
      </c>
      <c r="C108" s="91"/>
      <c r="D108" s="175"/>
      <c r="E108" s="176"/>
      <c r="F108" s="180"/>
      <c r="G108" s="180"/>
      <c r="H108" s="182"/>
      <c r="I108" s="41">
        <v>150000</v>
      </c>
      <c r="J108" s="40">
        <f t="shared" si="6"/>
        <v>150000</v>
      </c>
    </row>
    <row r="109" spans="2:10" ht="13.5" customHeight="1">
      <c r="B109" s="22" t="s">
        <v>51</v>
      </c>
      <c r="C109" s="92"/>
      <c r="D109" s="177"/>
      <c r="E109" s="178"/>
      <c r="F109" s="181"/>
      <c r="G109" s="181"/>
      <c r="H109" s="183"/>
      <c r="I109" s="36" t="s">
        <v>52</v>
      </c>
      <c r="J109" s="35">
        <f>SUM(J106:J108)</f>
        <v>846000</v>
      </c>
    </row>
    <row r="110" spans="2:10" ht="13.5" customHeight="1">
      <c r="B110" s="32" t="s">
        <v>50</v>
      </c>
      <c r="C110" s="91" t="s">
        <v>147</v>
      </c>
      <c r="D110" s="175" t="s">
        <v>175</v>
      </c>
      <c r="E110" s="176"/>
      <c r="F110" s="180" t="s">
        <v>190</v>
      </c>
      <c r="G110" s="180" t="s">
        <v>83</v>
      </c>
      <c r="H110" s="182"/>
      <c r="I110" s="172" t="s">
        <v>174</v>
      </c>
      <c r="J110" s="64"/>
    </row>
    <row r="111" spans="2:10" ht="13.5" customHeight="1">
      <c r="B111" s="56">
        <v>2</v>
      </c>
      <c r="C111" s="91"/>
      <c r="D111" s="175"/>
      <c r="E111" s="176"/>
      <c r="F111" s="180"/>
      <c r="G111" s="180"/>
      <c r="H111" s="182"/>
      <c r="I111" s="41">
        <v>1500000</v>
      </c>
      <c r="J111" s="40">
        <f t="shared" ref="J111:J123" si="7">SUM(I111)</f>
        <v>1500000</v>
      </c>
    </row>
    <row r="112" spans="2:10" ht="13.5" customHeight="1">
      <c r="B112" s="56">
        <v>4</v>
      </c>
      <c r="C112" s="91"/>
      <c r="D112" s="175"/>
      <c r="E112" s="176"/>
      <c r="F112" s="180"/>
      <c r="G112" s="180"/>
      <c r="H112" s="182"/>
      <c r="I112" s="41">
        <v>915000</v>
      </c>
      <c r="J112" s="40">
        <f t="shared" si="7"/>
        <v>915000</v>
      </c>
    </row>
    <row r="113" spans="2:10" ht="13.5" customHeight="1">
      <c r="B113" s="56">
        <v>5</v>
      </c>
      <c r="C113" s="91"/>
      <c r="D113" s="175"/>
      <c r="E113" s="176"/>
      <c r="F113" s="180"/>
      <c r="G113" s="180"/>
      <c r="H113" s="182"/>
      <c r="I113" s="41">
        <v>89999</v>
      </c>
      <c r="J113" s="40">
        <f t="shared" si="7"/>
        <v>89999</v>
      </c>
    </row>
    <row r="114" spans="2:10" ht="13.5" customHeight="1">
      <c r="B114" s="56">
        <v>6</v>
      </c>
      <c r="C114" s="91"/>
      <c r="D114" s="175"/>
      <c r="E114" s="176"/>
      <c r="F114" s="180"/>
      <c r="G114" s="180"/>
      <c r="H114" s="182"/>
      <c r="I114" s="41">
        <v>150000</v>
      </c>
      <c r="J114" s="40">
        <f t="shared" si="7"/>
        <v>150000</v>
      </c>
    </row>
    <row r="115" spans="2:10" ht="13.5" customHeight="1">
      <c r="B115" s="56">
        <v>7</v>
      </c>
      <c r="C115" s="91"/>
      <c r="D115" s="175"/>
      <c r="E115" s="176"/>
      <c r="F115" s="180"/>
      <c r="G115" s="180"/>
      <c r="H115" s="182"/>
      <c r="I115" s="41">
        <v>278800</v>
      </c>
      <c r="J115" s="40">
        <f t="shared" si="7"/>
        <v>278800</v>
      </c>
    </row>
    <row r="116" spans="2:10" ht="13.5" customHeight="1">
      <c r="B116" s="56">
        <v>8</v>
      </c>
      <c r="C116" s="91"/>
      <c r="D116" s="175"/>
      <c r="E116" s="176"/>
      <c r="F116" s="180"/>
      <c r="G116" s="180"/>
      <c r="H116" s="182"/>
      <c r="I116" s="41">
        <v>90000</v>
      </c>
      <c r="J116" s="40">
        <f t="shared" si="7"/>
        <v>90000</v>
      </c>
    </row>
    <row r="117" spans="2:10" ht="13.5" customHeight="1">
      <c r="B117" s="56">
        <v>9</v>
      </c>
      <c r="C117" s="91"/>
      <c r="D117" s="175"/>
      <c r="E117" s="176"/>
      <c r="F117" s="180"/>
      <c r="G117" s="180"/>
      <c r="H117" s="182"/>
      <c r="I117" s="41">
        <v>7490</v>
      </c>
      <c r="J117" s="40">
        <f t="shared" si="7"/>
        <v>7490</v>
      </c>
    </row>
    <row r="118" spans="2:10" ht="13.5" customHeight="1">
      <c r="B118" s="56">
        <v>13</v>
      </c>
      <c r="C118" s="91"/>
      <c r="D118" s="175"/>
      <c r="E118" s="176"/>
      <c r="F118" s="180"/>
      <c r="G118" s="180"/>
      <c r="H118" s="182"/>
      <c r="I118" s="41">
        <v>635000</v>
      </c>
      <c r="J118" s="40">
        <f t="shared" si="7"/>
        <v>635000</v>
      </c>
    </row>
    <row r="119" spans="2:10" ht="13.5" customHeight="1">
      <c r="B119" s="56">
        <v>14</v>
      </c>
      <c r="C119" s="91"/>
      <c r="D119" s="175"/>
      <c r="E119" s="176"/>
      <c r="F119" s="180"/>
      <c r="G119" s="180"/>
      <c r="H119" s="182"/>
      <c r="I119" s="41">
        <v>130000</v>
      </c>
      <c r="J119" s="40">
        <f t="shared" si="7"/>
        <v>130000</v>
      </c>
    </row>
    <row r="120" spans="2:10" ht="13.5" customHeight="1">
      <c r="B120" s="56">
        <v>15</v>
      </c>
      <c r="C120" s="91"/>
      <c r="D120" s="175"/>
      <c r="E120" s="176"/>
      <c r="F120" s="180"/>
      <c r="G120" s="180"/>
      <c r="H120" s="182"/>
      <c r="I120" s="41">
        <v>80000</v>
      </c>
      <c r="J120" s="40">
        <f t="shared" si="7"/>
        <v>80000</v>
      </c>
    </row>
    <row r="121" spans="2:10" ht="13.5" customHeight="1">
      <c r="B121" s="56">
        <v>16</v>
      </c>
      <c r="C121" s="91"/>
      <c r="D121" s="175"/>
      <c r="E121" s="176"/>
      <c r="F121" s="180"/>
      <c r="G121" s="180"/>
      <c r="H121" s="182"/>
      <c r="I121" s="41">
        <v>120000</v>
      </c>
      <c r="J121" s="40">
        <f t="shared" si="7"/>
        <v>120000</v>
      </c>
    </row>
    <row r="122" spans="2:10" ht="13.5" customHeight="1">
      <c r="B122" s="56">
        <v>17</v>
      </c>
      <c r="C122" s="91"/>
      <c r="D122" s="175"/>
      <c r="E122" s="176"/>
      <c r="F122" s="180"/>
      <c r="G122" s="180"/>
      <c r="H122" s="182"/>
      <c r="I122" s="41">
        <v>1200000</v>
      </c>
      <c r="J122" s="40">
        <f t="shared" si="7"/>
        <v>1200000</v>
      </c>
    </row>
    <row r="123" spans="2:10" ht="13.5" customHeight="1">
      <c r="B123" s="56">
        <v>18</v>
      </c>
      <c r="C123" s="91"/>
      <c r="D123" s="175"/>
      <c r="E123" s="176"/>
      <c r="F123" s="180"/>
      <c r="G123" s="180"/>
      <c r="H123" s="182"/>
      <c r="I123" s="41">
        <v>500000</v>
      </c>
      <c r="J123" s="40">
        <f t="shared" si="7"/>
        <v>500000</v>
      </c>
    </row>
    <row r="124" spans="2:10" ht="13.5" customHeight="1">
      <c r="B124" s="56">
        <v>21</v>
      </c>
      <c r="C124" s="91"/>
      <c r="D124" s="175"/>
      <c r="E124" s="176"/>
      <c r="F124" s="180"/>
      <c r="G124" s="180"/>
      <c r="H124" s="182"/>
      <c r="I124" s="41">
        <v>60000</v>
      </c>
      <c r="J124" s="40">
        <f t="shared" ref="J124" si="8">SUM(I124)</f>
        <v>60000</v>
      </c>
    </row>
    <row r="125" spans="2:10" ht="13.5" customHeight="1">
      <c r="B125" s="22" t="s">
        <v>51</v>
      </c>
      <c r="C125" s="92"/>
      <c r="D125" s="177"/>
      <c r="E125" s="178"/>
      <c r="F125" s="181"/>
      <c r="G125" s="181"/>
      <c r="H125" s="183"/>
      <c r="I125" s="36" t="s">
        <v>52</v>
      </c>
      <c r="J125" s="35">
        <f>SUM(J111:J124)</f>
        <v>5756289</v>
      </c>
    </row>
    <row r="126" spans="2:10" ht="12" customHeight="1">
      <c r="B126" s="93" t="s">
        <v>55</v>
      </c>
      <c r="C126" s="94"/>
      <c r="D126" s="94"/>
      <c r="E126" s="94"/>
      <c r="F126" s="94"/>
      <c r="G126" s="94"/>
      <c r="H126" s="95"/>
      <c r="I126" s="96"/>
      <c r="J126" s="2"/>
    </row>
    <row r="127" spans="2:10" ht="27" customHeight="1">
      <c r="B127" s="26" t="s">
        <v>80</v>
      </c>
      <c r="C127" s="26" t="s">
        <v>43</v>
      </c>
      <c r="D127" s="62" t="s">
        <v>56</v>
      </c>
      <c r="E127" s="63"/>
      <c r="F127" s="63"/>
      <c r="G127" s="97" t="s">
        <v>71</v>
      </c>
      <c r="H127" s="97"/>
      <c r="I127" s="26" t="s">
        <v>58</v>
      </c>
      <c r="J127" s="28" t="s">
        <v>57</v>
      </c>
    </row>
    <row r="128" spans="2:10" ht="27" customHeight="1">
      <c r="B128" s="41" t="s">
        <v>185</v>
      </c>
      <c r="C128" s="41" t="s">
        <v>148</v>
      </c>
      <c r="D128" s="62" t="s">
        <v>180</v>
      </c>
      <c r="E128" s="63"/>
      <c r="F128" s="116"/>
      <c r="G128" s="62" t="s">
        <v>178</v>
      </c>
      <c r="H128" s="116"/>
      <c r="I128" s="41" t="s">
        <v>177</v>
      </c>
      <c r="J128" s="57" t="s">
        <v>179</v>
      </c>
    </row>
    <row r="129" spans="2:10" ht="84" customHeight="1">
      <c r="B129" s="46" t="s">
        <v>187</v>
      </c>
      <c r="C129" s="41" t="s">
        <v>147</v>
      </c>
      <c r="D129" s="62" t="s">
        <v>184</v>
      </c>
      <c r="E129" s="63"/>
      <c r="F129" s="116"/>
      <c r="G129" s="62" t="s">
        <v>182</v>
      </c>
      <c r="H129" s="116"/>
      <c r="I129" s="41" t="s">
        <v>181</v>
      </c>
      <c r="J129" s="58" t="s">
        <v>183</v>
      </c>
    </row>
    <row r="130" spans="2:10" ht="15" customHeight="1">
      <c r="B130" s="84"/>
      <c r="C130" s="85"/>
      <c r="D130" s="85"/>
      <c r="E130" s="85"/>
      <c r="F130" s="85"/>
      <c r="G130" s="85"/>
      <c r="H130" s="85"/>
      <c r="I130" s="85"/>
      <c r="J130" s="86"/>
    </row>
    <row r="131" spans="2:10" ht="41.25" customHeight="1">
      <c r="B131" s="74" t="s">
        <v>33</v>
      </c>
      <c r="C131" s="75"/>
      <c r="D131" s="76"/>
      <c r="E131" s="77" t="s">
        <v>186</v>
      </c>
      <c r="F131" s="82"/>
      <c r="G131" s="82"/>
      <c r="H131" s="82"/>
      <c r="I131" s="82"/>
      <c r="J131" s="83"/>
    </row>
    <row r="132" spans="2:10" ht="9" customHeight="1">
      <c r="B132" s="98" t="s">
        <v>21</v>
      </c>
      <c r="C132" s="99"/>
      <c r="D132" s="100"/>
      <c r="E132" s="98" t="s">
        <v>21</v>
      </c>
      <c r="F132" s="99"/>
      <c r="G132" s="99"/>
      <c r="H132" s="99"/>
      <c r="I132" s="99"/>
      <c r="J132" s="100"/>
    </row>
    <row r="133" spans="2:10" ht="11.25" customHeight="1">
      <c r="B133" s="113"/>
      <c r="C133" s="114"/>
      <c r="D133" s="114"/>
      <c r="E133" s="114"/>
      <c r="F133" s="114"/>
      <c r="G133" s="114"/>
      <c r="H133" s="114"/>
      <c r="I133" s="114"/>
      <c r="J133" s="115"/>
    </row>
    <row r="134" spans="2:10" ht="40.5" customHeight="1">
      <c r="B134" s="77" t="s">
        <v>59</v>
      </c>
      <c r="C134" s="82"/>
      <c r="D134" s="82"/>
      <c r="E134" s="62"/>
      <c r="F134" s="63"/>
      <c r="G134" s="63"/>
      <c r="H134" s="63"/>
      <c r="I134" s="63"/>
      <c r="J134" s="116"/>
    </row>
    <row r="135" spans="2:10" ht="13.5" customHeight="1">
      <c r="B135" s="101"/>
      <c r="C135" s="102"/>
      <c r="D135" s="102"/>
      <c r="E135" s="102"/>
      <c r="F135" s="102"/>
      <c r="G135" s="102"/>
      <c r="H135" s="102"/>
      <c r="I135" s="102"/>
      <c r="J135" s="103"/>
    </row>
    <row r="136" spans="2:10" ht="53.25" customHeight="1">
      <c r="B136" s="77" t="s">
        <v>60</v>
      </c>
      <c r="C136" s="82"/>
      <c r="D136" s="83"/>
      <c r="E136" s="62"/>
      <c r="F136" s="63"/>
      <c r="G136" s="63"/>
      <c r="H136" s="63"/>
      <c r="I136" s="63"/>
      <c r="J136" s="116"/>
    </row>
    <row r="137" spans="2:10" ht="9.75" customHeight="1">
      <c r="B137" s="101"/>
      <c r="C137" s="102"/>
      <c r="D137" s="102"/>
      <c r="E137" s="102"/>
      <c r="F137" s="102"/>
      <c r="G137" s="102"/>
      <c r="H137" s="102"/>
      <c r="I137" s="102"/>
      <c r="J137" s="103"/>
    </row>
    <row r="138" spans="2:10" ht="33.75" customHeight="1">
      <c r="B138" s="77" t="s">
        <v>61</v>
      </c>
      <c r="C138" s="82"/>
      <c r="D138" s="83"/>
      <c r="E138" s="62"/>
      <c r="F138" s="63"/>
      <c r="G138" s="63"/>
      <c r="H138" s="63"/>
      <c r="I138" s="63"/>
      <c r="J138" s="116"/>
    </row>
    <row r="139" spans="2:10" ht="9.75" customHeight="1">
      <c r="B139" s="117"/>
      <c r="C139" s="118"/>
      <c r="D139" s="118"/>
      <c r="E139" s="118"/>
      <c r="F139" s="118"/>
      <c r="G139" s="118"/>
      <c r="H139" s="118"/>
      <c r="I139" s="118"/>
      <c r="J139" s="119"/>
    </row>
    <row r="140" spans="2:10" ht="13.5" customHeight="1">
      <c r="B140" s="77" t="s">
        <v>62</v>
      </c>
      <c r="C140" s="82"/>
      <c r="D140" s="82"/>
      <c r="E140" s="82"/>
      <c r="F140" s="82"/>
      <c r="G140" s="82"/>
      <c r="H140" s="82"/>
      <c r="I140" s="82"/>
      <c r="J140" s="83"/>
    </row>
    <row r="141" spans="2:10" ht="10.5" customHeight="1">
      <c r="B141" s="84"/>
      <c r="C141" s="85"/>
      <c r="D141" s="85"/>
      <c r="E141" s="85"/>
      <c r="F141" s="85"/>
      <c r="G141" s="85"/>
      <c r="H141" s="85"/>
      <c r="I141" s="85"/>
      <c r="J141" s="86"/>
    </row>
    <row r="142" spans="2:10" ht="13.5" customHeight="1">
      <c r="B142" s="67" t="s">
        <v>63</v>
      </c>
      <c r="C142" s="120"/>
      <c r="D142" s="120"/>
      <c r="E142" s="120"/>
      <c r="F142" s="120"/>
      <c r="G142" s="120"/>
      <c r="H142" s="120"/>
      <c r="I142" s="120"/>
      <c r="J142" s="68"/>
    </row>
    <row r="143" spans="2:10" ht="13.5" customHeight="1">
      <c r="B143" s="74" t="s">
        <v>64</v>
      </c>
      <c r="C143" s="75"/>
      <c r="D143" s="76"/>
      <c r="E143" s="74" t="s">
        <v>66</v>
      </c>
      <c r="F143" s="75"/>
      <c r="G143" s="76"/>
      <c r="H143" s="74" t="s">
        <v>67</v>
      </c>
      <c r="I143" s="76"/>
      <c r="J143" s="2"/>
    </row>
    <row r="144" spans="2:10" ht="13.5" customHeight="1">
      <c r="B144" s="74" t="s">
        <v>65</v>
      </c>
      <c r="C144" s="75"/>
      <c r="D144" s="76"/>
      <c r="E144" s="74">
        <v>10596152</v>
      </c>
      <c r="F144" s="75"/>
      <c r="G144" s="76"/>
      <c r="H144" s="104" t="s">
        <v>68</v>
      </c>
      <c r="I144" s="76"/>
      <c r="J144" s="2"/>
    </row>
    <row r="145" spans="2:10" ht="14.25" customHeight="1">
      <c r="B145" s="121" t="s">
        <v>69</v>
      </c>
      <c r="C145" s="121"/>
      <c r="D145" s="121"/>
    </row>
    <row r="146" spans="2:10" ht="14.25" customHeight="1">
      <c r="B146" s="122"/>
      <c r="C146" s="122"/>
      <c r="D146" s="122"/>
    </row>
    <row r="147" spans="2:10" ht="14.25" customHeight="1">
      <c r="B147" s="47"/>
      <c r="C147" s="47"/>
      <c r="D147" s="47"/>
    </row>
    <row r="148" spans="2:10" ht="14.25" customHeight="1">
      <c r="B148" s="88"/>
      <c r="C148" s="88"/>
      <c r="D148" s="88"/>
    </row>
    <row r="149" spans="2:10" ht="18" customHeight="1">
      <c r="B149" s="89" t="s">
        <v>77</v>
      </c>
      <c r="C149" s="89"/>
      <c r="D149" s="89"/>
      <c r="E149" s="89"/>
      <c r="F149" s="89"/>
      <c r="G149" s="89"/>
      <c r="H149" s="89"/>
      <c r="I149" s="89"/>
      <c r="J149" s="89"/>
    </row>
    <row r="150" spans="2:10" ht="14.25" customHeight="1">
      <c r="B150" s="89" t="s">
        <v>78</v>
      </c>
      <c r="C150" s="89"/>
      <c r="D150" s="89"/>
      <c r="E150" s="89"/>
      <c r="F150" s="89"/>
      <c r="G150" s="89"/>
      <c r="H150" s="89"/>
      <c r="I150" s="89"/>
      <c r="J150" s="89"/>
    </row>
    <row r="151" spans="2:10" ht="14.25" customHeight="1">
      <c r="B151" s="89" t="s">
        <v>72</v>
      </c>
      <c r="C151" s="89"/>
      <c r="D151" s="89"/>
      <c r="E151" s="89"/>
      <c r="F151" s="89"/>
      <c r="G151" s="89"/>
      <c r="H151" s="89"/>
      <c r="I151" s="89"/>
      <c r="J151" s="89"/>
    </row>
    <row r="152" spans="2:10" ht="14.25" customHeight="1">
      <c r="B152" s="89" t="s">
        <v>73</v>
      </c>
      <c r="C152" s="89"/>
      <c r="D152" s="89"/>
      <c r="E152" s="89"/>
      <c r="F152" s="89"/>
      <c r="G152" s="89"/>
      <c r="H152" s="89"/>
      <c r="I152" s="89"/>
      <c r="J152" s="89"/>
    </row>
    <row r="153" spans="2:10" ht="14.25" customHeight="1">
      <c r="B153" s="89" t="s">
        <v>74</v>
      </c>
      <c r="C153" s="89"/>
      <c r="D153" s="89"/>
      <c r="E153" s="89"/>
      <c r="F153" s="89"/>
      <c r="G153" s="89"/>
      <c r="H153" s="89"/>
      <c r="I153" s="89"/>
      <c r="J153" s="89"/>
    </row>
    <row r="154" spans="2:10" ht="14.25" customHeight="1">
      <c r="B154" s="89" t="s">
        <v>75</v>
      </c>
      <c r="C154" s="89"/>
      <c r="D154" s="89"/>
      <c r="E154" s="89"/>
      <c r="F154" s="89"/>
      <c r="G154" s="89"/>
      <c r="H154" s="89"/>
      <c r="I154" s="89"/>
      <c r="J154" s="89"/>
    </row>
    <row r="155" spans="2:10" ht="14.25" customHeight="1">
      <c r="B155" s="89" t="s">
        <v>79</v>
      </c>
      <c r="C155" s="89"/>
      <c r="D155" s="89"/>
      <c r="E155" s="89"/>
      <c r="F155" s="89"/>
      <c r="G155" s="89"/>
      <c r="H155" s="89"/>
      <c r="I155" s="89"/>
      <c r="J155" s="89"/>
    </row>
    <row r="156" spans="2:10" ht="14.25" customHeight="1">
      <c r="B156" s="89" t="s">
        <v>76</v>
      </c>
      <c r="C156" s="89"/>
      <c r="D156" s="89"/>
      <c r="E156" s="89"/>
      <c r="F156" s="89"/>
      <c r="G156" s="89"/>
      <c r="H156" s="89"/>
      <c r="I156" s="89"/>
      <c r="J156" s="89"/>
    </row>
    <row r="157" spans="2:10" ht="18.75" customHeight="1">
      <c r="B157" s="87"/>
      <c r="C157" s="87"/>
      <c r="D157" s="87"/>
      <c r="E157" s="87"/>
      <c r="F157" s="87"/>
      <c r="G157" s="87"/>
      <c r="H157" s="87"/>
      <c r="I157" s="87"/>
    </row>
  </sheetData>
  <mergeCells count="177">
    <mergeCell ref="C79:D79"/>
    <mergeCell ref="C80:D80"/>
    <mergeCell ref="C81:D81"/>
    <mergeCell ref="C82:D82"/>
    <mergeCell ref="C83:D83"/>
    <mergeCell ref="I110:J110"/>
    <mergeCell ref="C105:C109"/>
    <mergeCell ref="D105:E109"/>
    <mergeCell ref="F105:F109"/>
    <mergeCell ref="G105:G109"/>
    <mergeCell ref="H105:H109"/>
    <mergeCell ref="C110:C125"/>
    <mergeCell ref="D110:E125"/>
    <mergeCell ref="F110:F125"/>
    <mergeCell ref="G110:G125"/>
    <mergeCell ref="H110:H125"/>
    <mergeCell ref="E85:J85"/>
    <mergeCell ref="B86:J86"/>
    <mergeCell ref="B87:J87"/>
    <mergeCell ref="B99:E99"/>
    <mergeCell ref="F99:J99"/>
    <mergeCell ref="B94:E94"/>
    <mergeCell ref="D101:J101"/>
    <mergeCell ref="I102:J102"/>
    <mergeCell ref="B64:B65"/>
    <mergeCell ref="B68:B69"/>
    <mergeCell ref="C72:D72"/>
    <mergeCell ref="C73:D73"/>
    <mergeCell ref="C74:D74"/>
    <mergeCell ref="C75:D75"/>
    <mergeCell ref="C76:D76"/>
    <mergeCell ref="C77:D77"/>
    <mergeCell ref="C78:D78"/>
    <mergeCell ref="B38:C38"/>
    <mergeCell ref="D38:E38"/>
    <mergeCell ref="B39:C39"/>
    <mergeCell ref="D39:E39"/>
    <mergeCell ref="B74:B75"/>
    <mergeCell ref="B76:B77"/>
    <mergeCell ref="B78:B79"/>
    <mergeCell ref="B80:B81"/>
    <mergeCell ref="B82:B83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70:D70"/>
    <mergeCell ref="A1:J1"/>
    <mergeCell ref="A3:J3"/>
    <mergeCell ref="A5:J5"/>
    <mergeCell ref="A6:J6"/>
    <mergeCell ref="B34:J34"/>
    <mergeCell ref="G35:J35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35:F35"/>
    <mergeCell ref="B7:J7"/>
    <mergeCell ref="J8:J11"/>
    <mergeCell ref="B47:J47"/>
    <mergeCell ref="I44:J44"/>
    <mergeCell ref="I45:J45"/>
    <mergeCell ref="G50:H50"/>
    <mergeCell ref="E50:F50"/>
    <mergeCell ref="B44:F46"/>
    <mergeCell ref="C48:D51"/>
    <mergeCell ref="E48:J48"/>
    <mergeCell ref="E49:J49"/>
    <mergeCell ref="B48:B51"/>
    <mergeCell ref="I46:J46"/>
    <mergeCell ref="I50:J50"/>
    <mergeCell ref="G43:J43"/>
    <mergeCell ref="B36:J36"/>
    <mergeCell ref="B37:J37"/>
    <mergeCell ref="I38:J38"/>
    <mergeCell ref="I39:J39"/>
    <mergeCell ref="B40:J40"/>
    <mergeCell ref="G41:J41"/>
    <mergeCell ref="G42:J42"/>
    <mergeCell ref="B41:F41"/>
    <mergeCell ref="B42:F43"/>
    <mergeCell ref="B154:J154"/>
    <mergeCell ref="B136:D136"/>
    <mergeCell ref="B138:D138"/>
    <mergeCell ref="B143:D143"/>
    <mergeCell ref="B137:J137"/>
    <mergeCell ref="E136:J136"/>
    <mergeCell ref="E138:J138"/>
    <mergeCell ref="B139:J139"/>
    <mergeCell ref="B140:J140"/>
    <mergeCell ref="B141:J141"/>
    <mergeCell ref="B142:J142"/>
    <mergeCell ref="B145:D146"/>
    <mergeCell ref="B153:J153"/>
    <mergeCell ref="B97:E97"/>
    <mergeCell ref="F97:J97"/>
    <mergeCell ref="B98:E98"/>
    <mergeCell ref="F98:J98"/>
    <mergeCell ref="D102:E104"/>
    <mergeCell ref="B134:D134"/>
    <mergeCell ref="B130:J130"/>
    <mergeCell ref="E131:J131"/>
    <mergeCell ref="E132:J132"/>
    <mergeCell ref="B133:J133"/>
    <mergeCell ref="E134:J134"/>
    <mergeCell ref="D129:F129"/>
    <mergeCell ref="G129:H129"/>
    <mergeCell ref="D128:F128"/>
    <mergeCell ref="G128:H128"/>
    <mergeCell ref="I103:J103"/>
    <mergeCell ref="I105:J105"/>
    <mergeCell ref="B157:I157"/>
    <mergeCell ref="B148:D148"/>
    <mergeCell ref="B144:D144"/>
    <mergeCell ref="B149:J149"/>
    <mergeCell ref="B150:J150"/>
    <mergeCell ref="B151:J151"/>
    <mergeCell ref="B152:J152"/>
    <mergeCell ref="H102:H104"/>
    <mergeCell ref="E143:G143"/>
    <mergeCell ref="B155:J155"/>
    <mergeCell ref="B156:J156"/>
    <mergeCell ref="B126:I126"/>
    <mergeCell ref="D127:F127"/>
    <mergeCell ref="G127:H127"/>
    <mergeCell ref="B131:D131"/>
    <mergeCell ref="B132:D132"/>
    <mergeCell ref="B135:J135"/>
    <mergeCell ref="E144:G144"/>
    <mergeCell ref="H143:I143"/>
    <mergeCell ref="H144:I144"/>
    <mergeCell ref="F102:F104"/>
    <mergeCell ref="G102:G104"/>
    <mergeCell ref="B101:B104"/>
    <mergeCell ref="C101:C104"/>
    <mergeCell ref="C52:D52"/>
    <mergeCell ref="C53:D53"/>
    <mergeCell ref="C54:D54"/>
    <mergeCell ref="C55:D55"/>
    <mergeCell ref="C84:D84"/>
    <mergeCell ref="F94:J94"/>
    <mergeCell ref="B95:E96"/>
    <mergeCell ref="F95:I95"/>
    <mergeCell ref="F96:I96"/>
    <mergeCell ref="B92:C92"/>
    <mergeCell ref="B85:D85"/>
    <mergeCell ref="B89:B90"/>
    <mergeCell ref="C89:C90"/>
    <mergeCell ref="B88:J88"/>
    <mergeCell ref="D89:J89"/>
    <mergeCell ref="I90:J90"/>
    <mergeCell ref="B91:J91"/>
    <mergeCell ref="D92:J92"/>
    <mergeCell ref="B93:J93"/>
    <mergeCell ref="B52:B53"/>
    <mergeCell ref="B55:B56"/>
    <mergeCell ref="B58:B59"/>
    <mergeCell ref="C71:D71"/>
    <mergeCell ref="B61:B62"/>
  </mergeCells>
  <hyperlinks>
    <hyperlink ref="H144" r:id="rId1"/>
    <hyperlink ref="J128" r:id="rId2"/>
    <hyperlink ref="J129" r:id="rId3"/>
  </hyperlinks>
  <pageMargins left="0.511811023622047" right="0.31496062992126" top="0.62992125984252001" bottom="0.62992125984252001" header="0.511811023622047" footer="0.511811023622047"/>
  <pageSetup scale="95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2014-12-05T19:33:42Z</dcterms:modified>
</cp:coreProperties>
</file>